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mc:AlternateContent xmlns:mc="http://schemas.openxmlformats.org/markup-compatibility/2006">
    <mc:Choice Requires="x15">
      <x15ac:absPath xmlns:x15ac="http://schemas.microsoft.com/office/spreadsheetml/2010/11/ac" url="C:\Users\hmucha\Desktop\"/>
    </mc:Choice>
  </mc:AlternateContent>
  <bookViews>
    <workbookView xWindow="0" yWindow="0" windowWidth="28800" windowHeight="12435" tabRatio="851" firstSheet="4" activeTab="1"/>
  </bookViews>
  <sheets>
    <sheet name="Podsumowanie" sheetId="1" r:id="rId1"/>
    <sheet name="SW dolnośląskiego" sheetId="2" r:id="rId2"/>
    <sheet name="SW kujawsko-pomorskiego" sheetId="3" r:id="rId3"/>
    <sheet name="SW lubelskiego" sheetId="5" r:id="rId4"/>
    <sheet name="SW lubuskiego" sheetId="4" r:id="rId5"/>
    <sheet name="SW łódzkiego" sheetId="7" r:id="rId6"/>
    <sheet name="SW małopolskiego" sheetId="6" r:id="rId7"/>
    <sheet name="SW mazowieckiego" sheetId="22" r:id="rId8"/>
    <sheet name="SW opolskiego" sheetId="9" r:id="rId9"/>
    <sheet name="SW podkarpackiego" sheetId="10" r:id="rId10"/>
    <sheet name="SW podlaskiego" sheetId="11" r:id="rId11"/>
    <sheet name="SW pomorskiego" sheetId="12" r:id="rId12"/>
    <sheet name="SW śląskiego" sheetId="13" r:id="rId13"/>
    <sheet name="SW świętokrzyskiego" sheetId="14" r:id="rId14"/>
    <sheet name="SW warmińsko-mazurskiego" sheetId="15" r:id="rId15"/>
    <sheet name="SW wielkopolskiego" sheetId="16" r:id="rId16"/>
    <sheet name="SW zachodniopomorskiego" sheetId="17" r:id="rId17"/>
    <sheet name="MRiRW" sheetId="23" r:id="rId18"/>
    <sheet name="ARiMR" sheetId="20" r:id="rId19"/>
    <sheet name="KOWR" sheetId="19" r:id="rId20"/>
  </sheets>
  <definedNames>
    <definedName name="_xlnm.Print_Area" localSheetId="5">'SW łódzkiego'!$A$1:$S$12</definedName>
    <definedName name="_xlnm.Print_Area" localSheetId="6">'SW małopolskiego'!$A$3:$S$5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2" i="13" l="1"/>
  <c r="R12" i="13"/>
  <c r="R20" i="23"/>
  <c r="Q20" i="23"/>
  <c r="S20" i="23" s="1"/>
  <c r="Q13" i="14" l="1"/>
  <c r="S13" i="14" s="1"/>
  <c r="R14" i="20"/>
  <c r="Q14" i="20"/>
  <c r="R20" i="17"/>
  <c r="Q20" i="17"/>
  <c r="R14" i="16"/>
  <c r="Q14" i="16"/>
  <c r="R13" i="15"/>
  <c r="Q13" i="15"/>
  <c r="Q14" i="10"/>
  <c r="S14" i="10" s="1"/>
  <c r="S20" i="17" l="1"/>
  <c r="Q15" i="6"/>
  <c r="Q14" i="4" l="1"/>
  <c r="S14" i="4" s="1"/>
  <c r="P14" i="5"/>
  <c r="R14" i="5" s="1"/>
  <c r="Q15" i="11"/>
  <c r="S15" i="11" s="1"/>
  <c r="Q14" i="22" l="1"/>
  <c r="S14" i="22" s="1"/>
  <c r="Q14" i="7"/>
  <c r="Q9" i="9"/>
  <c r="Q8" i="9"/>
  <c r="Q7" i="9"/>
  <c r="Q6" i="9"/>
  <c r="Q14" i="9" l="1"/>
  <c r="S14" i="9" s="1"/>
  <c r="Q14" i="12"/>
  <c r="S14" i="12" s="1"/>
  <c r="Q14" i="2" l="1"/>
  <c r="S14" i="2" s="1"/>
  <c r="R10" i="19" l="1"/>
  <c r="Q10" i="19"/>
  <c r="S10" i="19" l="1"/>
  <c r="S12" i="13"/>
  <c r="S14" i="20"/>
  <c r="S13" i="15"/>
  <c r="C25" i="1"/>
  <c r="Q15" i="3"/>
  <c r="S15" i="6" l="1"/>
  <c r="S15" i="3"/>
  <c r="S14" i="16"/>
  <c r="D25" i="1"/>
</calcChain>
</file>

<file path=xl/sharedStrings.xml><?xml version="1.0" encoding="utf-8"?>
<sst xmlns="http://schemas.openxmlformats.org/spreadsheetml/2006/main" count="2202" uniqueCount="932">
  <si>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</si>
  <si>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</si>
  <si>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</si>
  <si>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</si>
  <si>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</si>
  <si>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</si>
  <si>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</si>
  <si>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</si>
  <si>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</si>
  <si>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</si>
  <si>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</si>
  <si>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</si>
  <si>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</si>
  <si>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</si>
  <si>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</si>
  <si>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</si>
  <si>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</si>
  <si>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</si>
  <si>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</si>
  <si>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</si>
  <si>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</si>
  <si>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</si>
  <si>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</si>
  <si>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</si>
  <si>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</si>
  <si>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</si>
  <si>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</si>
  <si>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</si>
  <si>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</si>
  <si>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</si>
  <si>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</si>
  <si>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</si>
  <si>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</si>
  <si>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</si>
  <si>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</si>
  <si>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</si>
  <si>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 xml:space="preserve">liczba </t>
  </si>
  <si>
    <t>kwota</t>
  </si>
  <si>
    <t>RAZEM</t>
  </si>
  <si>
    <t>Jednostki wsparcia sieci</t>
  </si>
  <si>
    <t>SW dolnośląskiego</t>
  </si>
  <si>
    <t>SW kujawsko-pomorskiego</t>
  </si>
  <si>
    <t>SW lubelskiego</t>
  </si>
  <si>
    <t>SW lubuskiego</t>
  </si>
  <si>
    <t>SW łódzkiego</t>
  </si>
  <si>
    <t>SW małopolskiego</t>
  </si>
  <si>
    <t>SW mazowieckiego</t>
  </si>
  <si>
    <t>SW opolskiego</t>
  </si>
  <si>
    <t>SW podkarpackiego</t>
  </si>
  <si>
    <t>SW podlaskiego</t>
  </si>
  <si>
    <t>SW pomorskiego</t>
  </si>
  <si>
    <t>SW śląskiego</t>
  </si>
  <si>
    <t>SW świętokrzyskiego</t>
  </si>
  <si>
    <t>SW warmińsko-mazurskiego</t>
  </si>
  <si>
    <t>SW wielkopolskiego</t>
  </si>
  <si>
    <t>SW zachodniopomorskiego</t>
  </si>
  <si>
    <t>Agencja Restrukturyzacji i Modernizacji Rolnictwa</t>
  </si>
  <si>
    <t>Krajowy Ośrodek Wsparcia Rolnictwa</t>
  </si>
  <si>
    <t>Razem</t>
  </si>
  <si>
    <t>Promowanie włączenia społecznego, zmniejszenia ubóstwa oraz rozwoju gospodarczego na obszarach wiejskich</t>
  </si>
  <si>
    <t>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</si>
  <si>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t>
  </si>
  <si>
    <t>Informowanie o PROW na lata 2014-2020 w punkcie informacyjnym</t>
  </si>
  <si>
    <t>-</t>
  </si>
  <si>
    <t>I-IV</t>
  </si>
  <si>
    <t>Ogół społeczeństwa, beneficjenci, potencjalni beneficjenci</t>
  </si>
  <si>
    <t>n/d</t>
  </si>
  <si>
    <t>Ułatwienie transferu wiedzy i innowacji w rolnictwie i leśnictwie oraz na obszarach wiejskich
Wspieranie organizacji łańcucha żywnościowego
Promowanie włączenia społecznego, zmniejszenia ubóstwa oraz rozwoju gospodarczego na obszarach wiejskich</t>
  </si>
  <si>
    <t>Ułatwienie transferu wiedzy i innowacji w rolnictwie i leśnictwie oraz na obszarach wiejskich</t>
  </si>
  <si>
    <t>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t>
  </si>
  <si>
    <t>III-IV</t>
  </si>
  <si>
    <t>Strona internetowa</t>
  </si>
  <si>
    <t>Promowanie włączenia społecznego, ograniczenia ubóstwa i rozwoju gospodarczego na obszarach wiejskich</t>
  </si>
  <si>
    <t>II-IV</t>
  </si>
  <si>
    <t>r</t>
  </si>
  <si>
    <t>Upowszechnianie wiedzy ogólnej i szczegółowej na temat PROW 2014-2020, rezultatów jego realizacji oraz informowanie o wkładzie UE w realizację PROW 2014-2020.</t>
  </si>
  <si>
    <t xml:space="preserve">Podniesienie jakości wdrażania PROW
 Informowanie społeczeństwa i potencjalnych beneficjentów o polityce rozwoju obszarów wiejskich i wsparciu finansowym
</t>
  </si>
  <si>
    <t>Audycje, programy, spoty w radio, telewizji i Internecie
Słuchalność/oglądalność audycji, programów, spotów</t>
  </si>
  <si>
    <t xml:space="preserve"> Promowanie włączenia społecznego, zmniejszenia ubóstwa oraz rozwoju gospodarczego na obszarach wiejskich</t>
  </si>
  <si>
    <t>Szkolenia i spotkania dla potencjalnych beneficjentów PROW 2014 -2020</t>
  </si>
  <si>
    <t>Celem realizacji operacji jest przekazanie wiedzy potencjalnym beneficjentom nt. wszelkich warunków koniecznych do spełnienia w celu uzyskania pomocy na realizację zadań. Wzrost wiedzy wśród potencjalnych beneficjentów w zakresie wdrażania poszczególnych wymogów, jakie muszę one spełniać oraz systemu oceny, jakiemu będą podlegały.</t>
  </si>
  <si>
    <t>Potencjalni beneficjenci, beneficjenci, instytucje zaangażowane pośrednio we wdrażanie programu</t>
  </si>
  <si>
    <t xml:space="preserve">Ułatwienie transferu wiedzy i innowacji w rolnictwie i leśnictwie oraz na obszarach wiejskich; 
</t>
  </si>
  <si>
    <t xml:space="preserve">Podniesienie jakości wdrażania PROW;
Informowanie społeczeństwa i potencjalnych beneficjentów o polityce rozwoju obszarów wiejskich i wsparciu finansowym
</t>
  </si>
  <si>
    <t>Upowszechnianie wiedzy ogólnej na temat PROW 2014-2020, rezultatów jego realizacji oraz informowanie o wkładzie UE w realizację PROW 2014-2020</t>
  </si>
  <si>
    <t>Punkt informacyjny poświęcony PROW 2014-2020</t>
  </si>
  <si>
    <t xml:space="preserve">Celem działania jest zapewnienie aktualnej, rzetelnej i bezpośredniej informacji na temat Programu dla ogółu interesariuszy, w tym zapewnienie wiedzy dotyczącej zasad jego wdrażania, legislacji krajowej i unijnej oraz informowanie beneficjentów w zakresie: prowadzonych naborów wniosków, kwalifikowalności kosztów, udzielanej pomocy ze środków EFRROW. </t>
  </si>
  <si>
    <t>punkt informacyjny</t>
  </si>
  <si>
    <t>Ogół społeczeństwa, beneficjenci i potencjalni beneficjenci PROW 2014-2020</t>
  </si>
  <si>
    <t>Budżet PT PROW 2014-2020 operacji 
(brutto w zł)</t>
  </si>
  <si>
    <t>Promowanie włączenia społecznego, zmniejszenia ubóstwa oraz rozwoju gospodarczego na obszarach wiejskich.</t>
  </si>
  <si>
    <t>Ogół społeczeństwa, Beneficjenci i potencjalni beneficjenci</t>
  </si>
  <si>
    <t>Podniesienie jakości wdrażania PROW, Informowanie społeczeństwa i potencjalnych beneficjentów o polityce rozwoju obszarów wiejskich i wsparciu finansowym.</t>
  </si>
  <si>
    <t>Ogół społeczeństwa, potencjalni beneficjenci, beneficjenci</t>
  </si>
  <si>
    <t>Podniesienie jakości wdrażania PROW</t>
  </si>
  <si>
    <t xml:space="preserve">Celem realizacji operacji jest wzrost wiedzy na temat możliwości finansowania operacji ze środków PROW 2014-2020 oraz poszerzenie grupy podmiotów zainteresowanych Programem. Prowadzenie punktu informacyjnego będzie miało na celu wsparcie potencjalnych beneficjentów poprzez udzielanie informacji na temat indywidualnych możliwości wykorzystywania środków finansowych w ramach PROW 2014-2020, prawidłowego ubiegania się o te środki a także pomoc w kontakcie z pracownikami zajmującymi się obsługą wniosków o przyznanie pomocy i wniosków o płatność 
w ramach poszczególnych działań
</t>
  </si>
  <si>
    <t xml:space="preserve">Ogół społeczeństwa
Beneficjenci PROW 2014-2020
Potencjalni beneficjenci PROW 2014-2020
</t>
  </si>
  <si>
    <t>1</t>
  </si>
  <si>
    <t>III</t>
  </si>
  <si>
    <t>Szkolenia, seminaria, warsztaty</t>
  </si>
  <si>
    <t>Potencjalni beneficjenci i beneficjenci</t>
  </si>
  <si>
    <t>Szkolenia/ seminaria informacyjne
Uczestnicy szkoleń/ seminariów informacyjnych</t>
  </si>
  <si>
    <t>Podniesienie jakości wdrażania PROW
Informowanie społeczeństwa i potencjalnych beneficjentów o polityce rozwoju obszarów wiejskich i wsparciu finansowym
Wspieranie innowacji w rolnictwie, produkcji żywności, leśnictwie i na obszarach wiejskich</t>
  </si>
  <si>
    <t>Ogół społeczeństwa, potencjalni beneficjenci i beneficjenci</t>
  </si>
  <si>
    <t>Zwiększenie świadomości i wiedzy wśród potencjalnych beneficjentów/ beneficjentów PROW 2014-2020;Poszerzenie grupy zainteresowanych PROW 2014-2020;Przełamanie negatywnych stereotypów dotyczących życia na obszarach wiejskich;</t>
  </si>
  <si>
    <t>Szkolenia, spotkania, warsztaty, seminaria, punkty informacyjne, stoiska informacyjno-promocyjne</t>
  </si>
  <si>
    <t>Potencjalni beneficjenci, beneficjenci</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</si>
  <si>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</si>
  <si>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Publikacja informacji nt. PROW 2014-2020 na stronie internetowej</t>
  </si>
  <si>
    <t>Odwiedziny strony internetowej
Unikalni użytkownicy strony internetowej</t>
  </si>
  <si>
    <t>Współpraca Departamentu Rozwoju Obszarów Wiejskich  ze środkami masowego przekazu</t>
  </si>
  <si>
    <t>Audycje, programy w radio i telewizji</t>
  </si>
  <si>
    <t>Audycja, programy w radio i telewizji
Słuchalność/ oglądalność audycji i programów</t>
  </si>
  <si>
    <t>Beneficjenci i potencjalni beneficjenci PROW 2014-2020 w 
województwie wielkopolskim, ogół społeczeństwa, media</t>
  </si>
  <si>
    <t>Liczba stron internetowych</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</si>
  <si>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</si>
  <si>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Ogół Społeczeństwa</t>
  </si>
  <si>
    <t>Kampania informacyjno-edukacyjna w telewizji ogólnopolskiej</t>
  </si>
  <si>
    <t>ARiMR</t>
  </si>
  <si>
    <t xml:space="preserve">Łączna liczba audycji wyemitowanych w telewizji ogólnopolskiej 
Oglądalność audycji </t>
  </si>
  <si>
    <t>Działania informacyjne i promocyjne realizowane w ramach PROW 2014-2020</t>
  </si>
  <si>
    <t>KOWR</t>
  </si>
  <si>
    <t>Organizacja szkolenia dla pracowników punktów informacyjnych i doradców</t>
  </si>
  <si>
    <t>Pracownicy punktów informacyjnych</t>
  </si>
  <si>
    <t>Szkolenie dla pracowników punktów informacyjnych i doradców
Uczestnicy szkoleń dla pracowników punktów informacyjnych i doradców</t>
  </si>
  <si>
    <t>Informowanie społeczeństwa i potencjalnych beneficjentów o polityce rozwoju obszarów wiejskich i o możliwościach finansowania.</t>
  </si>
  <si>
    <t>Zamieszczenie w prasie artykułu dotyczącego PROW 2014-2020</t>
  </si>
  <si>
    <t>W wyniku realizacji operacji nastąpi znaczący wzrost świadomości i wiedzy beneficjentów o warunkach i zasadach udzielania pomocy w ramach działań samorządowych PROW 2014 -2020. W dłuższej perspektywie czasu powinno się to przełożyć na zwiekszoną liczbę aplikacji o dofinansowanie projektów planowanych do realizacji w amach PROW 2014 -2020</t>
  </si>
  <si>
    <t>Publikacja prasowa</t>
  </si>
  <si>
    <t>Liczba opublikowanych artykułów informujących o PROW 2014 -2020</t>
  </si>
  <si>
    <t>Ogół społeczeństwa, potencjalni beneficjenci, beneficjenci, instytucje zaangażowane pośrednio we wdrażanie Programu</t>
  </si>
  <si>
    <t>1. Upowszechnianie wiedzy ogólnej i szczegółowej na temat PROW 2014-2020, rezultatów jego realizacji oraz informowanie o wkładzie UE w realizację PROW 2014-2020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</si>
  <si>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zbudowanie i utrzymanie wysokiej rozpoznawalności EFRROW i PROW 2014-2020 na tle innych programów oraz funduszy europejskich</t>
    </r>
  </si>
  <si>
    <t xml:space="preserve">Celem operacji jest przekazanie informacji o Programie, rezultatach PROW 2014-2020 oraz przykładach zrealizowanych operacji w ramach Programu.  </t>
  </si>
  <si>
    <t xml:space="preserve"> Upowszechnianie wiedzy ogólnej i szczegółowej na temat PROW 2014-2020, rezultatów jego realizacji oraz informowanie o wkładzie UE w realizację PROW 2014-2020</t>
  </si>
  <si>
    <t>Samorząd Województwa Dolnośląskiego</t>
  </si>
  <si>
    <t>Zapewnienie informacji pracownikom punktów informacyjnych, PIFE oraz doradcom i LGD</t>
  </si>
  <si>
    <t>Organizacja szkoleń dla potencjalnych beneficjentów i beneficjentów</t>
  </si>
  <si>
    <t>Organizacja stoisk informacyjno-promocyjnych PROW 2014-2020</t>
  </si>
  <si>
    <t>Organizacja spotkań informacyjno-promocyjnych w siedzibie Departamentu Rozwoju Obszarów Wiejskich oraz stoisk informacyjno-promocyjnych dla potencjalnych beneficjentów i beneficjentów</t>
  </si>
  <si>
    <t xml:space="preserve">Upowszechnianie wiedzy ogólnej i szczegółowej na temat PROW 2014-2020, rezultatów jego realizacji oraz informowanie o wkładzie UE w realizację PROW 2014-2020
</t>
  </si>
  <si>
    <t>Samorząd Województwa Lubelskiego</t>
  </si>
  <si>
    <t>III,IV</t>
  </si>
  <si>
    <t>Zwiększenie rentowności gospodarstw i konkurencyjność. 
Promowanie włączenia społecznego, zmniejszenia ubóstwa oraz rozwoju gospodarczego na obszarach wiejskich</t>
  </si>
  <si>
    <t>1.Upowszechnianie wiedzy ogólnej i szczegółowej na temat PROW 2014-2020, rezultatów jego realizacji oraz informowanie o wkładzie UE w realizację PROW 2014-2020</t>
  </si>
  <si>
    <t>Zwiększenie świadomości i wiedzy wśród potencjalnych beneficjentów/ beneficjentów PROW 2014-2020; Poszerzenie grupy zainteresowanych PROW 2014-2020; Przełamanie negatywnych stereotypów dotyczących życia na obszarach wiejskich;</t>
  </si>
  <si>
    <t>Celem  działania  jest dostarczenie  pewnych,  aktualnych  i sprawdzonych  informacji  oraz  podnoszenie  wiedzy  i  praktycznych  umiejętności  w  zakresie  przygotowywania  projektów i  wniosków  w  ramach  poszczególnych  działań  PROW  2014-2020, w szczególności w zakresie praktycznej wiedzy i umiejętności w przygotowywaniu wniosków i biznesplanów</t>
  </si>
  <si>
    <t>Szkolenia
Spotkania
Uczestnicy szkoleń i spotkań</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</si>
  <si>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</si>
  <si>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Liczba</t>
  </si>
  <si>
    <t>Kwota</t>
  </si>
  <si>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</si>
  <si>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 </t>
    </r>
    <r>
      <rPr>
        <sz val="9"/>
        <color theme="1"/>
        <rFont val="Calibri"/>
        <family val="2"/>
        <charset val="238"/>
        <scheme val="minor"/>
      </rPr>
      <t xml:space="preserve">uwidocznienie roli Wspólnoty we współfinansowaniu rozwoju obszarów wiejskich w Polsce,
- zbudowanie i utrzymanie wysokiej rozpoznawalności EFRROW i PROW 2014-2020 na tle innych programów oraz funduszy europejskich
</t>
    </r>
  </si>
  <si>
    <t>Samorząd Województwa Lubuskiego</t>
  </si>
  <si>
    <t>Liczba operacji</t>
  </si>
  <si>
    <t>Kwota operacji</t>
  </si>
  <si>
    <t>Samorząd Województwa Kujawsko - Pomorskiego</t>
  </si>
  <si>
    <t>Samorząd Województwa Łódzkiego</t>
  </si>
  <si>
    <t>Samorząd Województwa Małopolskiego</t>
  </si>
  <si>
    <t>Samorząd Województwa Pomorskiego</t>
  </si>
  <si>
    <t>Samorząd Województwa Śląskiego</t>
  </si>
  <si>
    <t>Samorząd Województwa Warmińsko-Mazurskiego</t>
  </si>
  <si>
    <t>Samorząd Województwa Wielkopolskiego</t>
  </si>
  <si>
    <t>Ministerstwo Rolinictwa i Rowzwoju Wsi</t>
  </si>
  <si>
    <t>Samorząd Województwa Mazowieckiego</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</si>
  <si>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Wsparcie na rzecz kosztów bieżących i aktywizacji</t>
    </r>
  </si>
  <si>
    <t>4/450</t>
  </si>
  <si>
    <t>1/ 
50</t>
  </si>
  <si>
    <t>Ułatwienie transferu wiedzy i innowacji w rolnictwie i leśnictwie oraz na obszarach wiejskich
Promowanie włączenia społecznego, zmniejszenia ubóstwa oraz rozwoju gospodarczego na obszarach wiejskich</t>
  </si>
  <si>
    <t>punkty informacyjne</t>
  </si>
  <si>
    <t xml:space="preserve">Ułatwienie transferu wiedzy i innowacji w rolnictwie i leśnictwie oraz na obszarach wiejskich
Wspieranie organizacji łańcucha żywnościowego Promowanie włączenia społecznego, zmniejszenia ubóstwa oraz rozwoju gospodarczego na obszarach wiejskich
</t>
  </si>
  <si>
    <t>4/2000</t>
  </si>
  <si>
    <t xml:space="preserve">Imprezy regionalne o charakterze rolniczym
/Uczestnicy imprez regionalnych o charakterze rolniczym
</t>
  </si>
  <si>
    <t>20
3000
10
2000
21000</t>
  </si>
  <si>
    <t>30 000
15 000</t>
  </si>
  <si>
    <t>20/1500</t>
  </si>
  <si>
    <t>7
1
400</t>
  </si>
  <si>
    <t>szkolenia (7), spotkania (1)</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</si>
  <si>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rFont val="Calibri"/>
        <family val="2"/>
        <charset val="238"/>
        <scheme val="minor"/>
      </rPr>
      <t xml:space="preserve">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2014 - 2020 na tle innych programów oraz funduszy europejskich,
-zmiana w świadomości mieszkańców kraju funkcjonowania PROW jako programu głównie lub wyłącznie wspierającego rolników/rolnictwo, </t>
    </r>
  </si>
  <si>
    <t>Przekazywanie informacji nt. PROW 2014-2020 poprzez sieć punktów PIFE</t>
  </si>
  <si>
    <t>Wzrost świadomści mieszkańców Małopolski nt. PROW oraz możliwych do uzyskania dzięki jego działaniom efektów związanych z szeroko rozumianym rozwojem obszarów wiejskich. Wzrost świadomości społeczeństwa co do polityki rozwoju obszarów wiejskich oraz zachęcenie kolejnych potencjalnych beneficjentów do realizacji tego typu projektów.</t>
  </si>
  <si>
    <t>Liczba udzielonych konsultacji</t>
  </si>
  <si>
    <t>Beneficjenci, potencjalni beneficjenci PROW 2014 - 2020</t>
  </si>
  <si>
    <t>6000</t>
  </si>
  <si>
    <t>Podniesienie jakości wdrażania PROW; 
Informowanie społeczeństwa i potencjalnych beneficjentów o polityce rozwoju obszarów wiejskich i wsparciu finansowym</t>
  </si>
  <si>
    <t>Upowszechnianie wiedzy ogólnej i szczegółowej na temat PROW 2014-2020, rezultatów jego realizacji oraz informowanie o wkładzie UE w realizację PROW 2014-2020, Zapewnienie informacji o nowym okresie programowania 2021 - 2027</t>
  </si>
  <si>
    <t>Konsultacje (udzielanie informacji osobom zgłaszającym się do punktów informacyjnych - bezporśredni kontakt z klientami punktów, informacje udzielane przez telefon, pisemne udzielanie informacji poprzez pocztę elektroniczną).</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</si>
  <si>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 zwiększenie poziomu wiedzy ogólnej i szczegółowej dotyczącej PROW 2014 -2020,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</si>
  <si>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Promocja PROW poprzez stronę internetową </t>
  </si>
  <si>
    <t>Strona internetowa dedykowana PROW 2014 -2020</t>
  </si>
  <si>
    <t>Liczba użytkowników strony internetowej</t>
  </si>
  <si>
    <t>Ogół społeczeństwa, potencjalni beneficjenci PROW 2014 - 2020</t>
  </si>
  <si>
    <t>Prowadzenie strony internetowej poświęconej PROW 2014-2020 - zamieszczanie ogólnych informacji o PROW, możliwościach skorzystania z Programu, potencjalnych beneficjentach, bieżące ogłoszenia o naborach wniosków, szkoleniach, konferencjach, itp. Celami prowadze-nia strony internetowej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</si>
  <si>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infrastrukturym, w tym inwestycje w energię odnawialną i w oszczędzanie energii,
- Wsparcie na badania i inwestycje związane z utrzymaniem, odbudową i poprawą stanu dziedzictwa kulturowego i pzyrodniczego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</si>
  <si>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t>Podniesienie jakości wdrażania PROW Informowanie społeczeństwa i potencjalnych beneficjentów o polityce rozwoju obszarów wiejskich i wsparciu finansowym</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</si>
  <si>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</si>
  <si>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Współpraca z mediami</t>
  </si>
  <si>
    <t>Przygotowanie informacji poświęconej PROW 2014-2020 – zawarcie ogólnych informacji o PROW, możliwościach skorzystania z Programu, przebieg realizacji programu PROW, itp.
Celami współpracy z mediami są:
1. Usprawnienie przepływu informacji pomiędzy podmiotami zaangażowanymi we wdra-żanie PROW 2014-2020 a potencjalnymi beneficjentami, ogółem społeczeństwa i przedstawicielami mediów.
2. Zapewnienie zintegrowanego źródła informacji o PROW 2014-2020 w ramach zadań realizowanych przez różne instytucje jako przeciwdziałanie fragmentarycznego po-strzegania Programu.</t>
  </si>
  <si>
    <t>Przygotowanie i przekazanie informacji w ramach PROW 2014-2020 do biura prasowego</t>
  </si>
  <si>
    <t>Wykonanie zdjęć projektów zrealizowanych w ramach PROW 2014-2020 celem zamieszczenia na stronie internetowej jest podstawową formą będącą bazą dobrych praktyk i ma na celu zachęcenie kolejnych potencjalnych beneficjentów do realizacji zadań na rzecz rozwoju ob-szarów wiejskich. Zapewnienie pewnej, aktualnej i przejrzystej informacji o PROW 2014-2020 dla ogółu interesariuszy oraz promowanie PROW, jako instrumentu wspierającego rozwój rolnictwa i obszarów wiejskich w Polsce.</t>
  </si>
  <si>
    <t>Wykonanie zdjęć projektów zrealizowanych w ramach PROW 2014-2020 celem zamieszczenia na stronie internetowej</t>
  </si>
  <si>
    <t>100</t>
  </si>
  <si>
    <t xml:space="preserve">Promocja PROW poprzez przeprowadzenie kampanii reklamowej w Internecie </t>
  </si>
  <si>
    <t>Promocja PROW poprzez przeprowadzenie kampanii reklamowej w Internecie</t>
  </si>
  <si>
    <t>Podniesienie jakości wdrażania PROW; Informowanie społeczeństwa i potencjalnych beneficjentów o polityce rozwoju obszarów wiejskich i wsparciu finansowym</t>
  </si>
  <si>
    <t>Celem przeprowadzenia kampanii promocyjnej w Internecie,  jest pokazanie efektów działań związanych z realizacją PROW 2014-2020, wzrost świadomości mieszkańców Małopolski nt. PROW, wzrost świadomości społeczeństwa co do polityki rozwoju obszarów wiejskich oraz zachęcenie kolejnych potencjalnych beneficjentów do skorzystania z środków unijnych.</t>
  </si>
  <si>
    <t>Punkt informacyjny</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</si>
  <si>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</si>
  <si>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 xml:space="preserve">Punkt informacyjny </t>
  </si>
  <si>
    <t>Liczba udzielonych konsultacji w ramach punktu informacyjnego</t>
  </si>
  <si>
    <t>500</t>
  </si>
  <si>
    <t>Podniesienie jakości wdrażania PROW, Informowanie społeczeństwa i potencjalnych beneficjentów o polityce rozwoju obszarów wiejskich i wsparciu finansowym</t>
  </si>
  <si>
    <t>Upowszechnienie wiedzy ogólnej i szczegółowej na temat PROW 2014-2020, rezultatów jego realizacji oraz informowanie o wkładzie UE w realizację PROW 2014-2020</t>
  </si>
  <si>
    <t xml:space="preserve">Prowadzenie działań na stronie internetowej poprzez publikację aktualnych informacji i dokumentów dotyczących Programu
</t>
  </si>
  <si>
    <t>strona internetowa</t>
  </si>
  <si>
    <t xml:space="preserve">Liczba wejść na stronę
</t>
  </si>
  <si>
    <t xml:space="preserve"> Ogół społeczeństwa
</t>
  </si>
  <si>
    <t>Podniesienie jakości wdrażania PROW, 
Informowanie społeczeństwa i potencjalnych beneficjentów o polityce rozwoju obszarów wiejskich i wsparciu finansowym</t>
  </si>
  <si>
    <t>Organizacja spotkania szkoleniowego dla Lokalnych Grup Działania</t>
  </si>
  <si>
    <t>Beneficjenci PROW 2014-2020
Instytucje zaangażowane pośrednio we wdrażanie Programu</t>
  </si>
  <si>
    <t>Współpraca ze środkami masowego przekazu</t>
  </si>
  <si>
    <t>Celem realizacji operacji jest zapewnienie przejrzystej informacji na temat PROW 2014-2020 oraz wdrażanych przez Samorząd Województwa w ramach Programu działań. Realizacja operacji przyczyni się do wzrostu wiedzy na temat Programu wśród ogółu  społeczeństwa, zachęci do czynnego uczestniczenia we wdrażaniu działań, pokaże efektywność prac nad Programem, szerokie możliwości wsparcia oraz obraz wsi, jako nowoczesnego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</si>
  <si>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Kampanie informacyjne w prasie
</t>
  </si>
  <si>
    <t xml:space="preserve">Spotkanie
Ilość osób
</t>
  </si>
  <si>
    <t>10000</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</si>
  <si>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</si>
  <si>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Celem realizacji operacji jest zapewnienie przejrzystaj informacji na temat PROW 2014-2020 oraz wdrażanych przez Samorząd Województwa w ramach Programu działań. Realizacja operacji przyczyni się do wzrostu wiedzy na temat Programu wśród ogółu społeczeństwa, zachęci do czynnego uczestnictwa we wdrazaniu działań, pokaże efektywność prac nad Programem, szerokie możliwości wsparacia oraz obraz wsi jako nowoczsnego miejsca do zamieszkania. Cele operacji w pełni realizują cel KSOW. Z jednej strony wpływają na podniesienie jakości wdrażania Programu, z drugiej umożliwiają dostęp do informacji o możliwościach finansowania i szeroko informują o polityce rozwoju obszarów wiejskich w regionie.</t>
  </si>
  <si>
    <t xml:space="preserve">Spotkanie dwudniowe
</t>
  </si>
  <si>
    <t>1
70</t>
  </si>
  <si>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</si>
  <si>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Celem realizacji operacji jest wzrost wiedzy na temat możliwości finansowania operacji ze środków PROW 2014-2022, poszerzenie grupy podmiotów zainteresowanych Programem, a także pogłębienie wiedzy dotyczącej programowania na lata 2014-2020 pod kątem możliwości aplikowania o środki finansowe Unii Europejskiej oraz warunków i zasad korzystania z dofinansnowania jak również zasad prawidłowego rozliczania tych środków. Bardzo istotne jest podtrzymywanie dobrej współpracy z Lokalnymi Grupami Działania, reagowanie na potrzeby wskazanej grupy docelowej, poprzez udzielenie informacji i wyjaśnień oraz informowanie jej o stanie wdrażania Programu.</t>
  </si>
  <si>
    <t>Artykuł w prasie regionalnej</t>
  </si>
  <si>
    <r>
      <rPr>
        <b/>
        <sz val="9"/>
        <rFont val="Calibri"/>
        <family val="2"/>
        <charset val="238"/>
        <scheme val="minor"/>
      </rPr>
      <t>Zapewnienie pewnej, aktualnej i przejrzystej informacji o PROW 2014-2020 dla ogółu interesariuszy oraz promowanie Programu, jako instrumentu wspieającego rozwój rolnictwa i obszarów wiejskich w Polsce.
Budowanie pozytywnego wizerunku wsi jako miejsca zamieszkania</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</si>
  <si>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
                                                           </t>
    </r>
  </si>
  <si>
    <t>W wyniku realizacji operacji zostanie usystematyzowana i podniesiona wiedza beneficjentów i potencjalnych beneficjentów, instytucji pośrednio zaangażowanych we wdrażanie Programu oraz mediów na temat działań PROW 2014-2020 wdrażanych przez samorząd województwa. Przyczyni się to do upowszechnienie wiedzy na temat Programu, a przede wszystkim do składania przez beneficjentów większej liczby prawidłowo wypełnionych wniosków o dofinansowanie i wniosków o płatność, mniejszej liczby nieprawidłowości w projektach, w tym kosztów niekwalifikowalnych. Konferencja będzie miała również wpływ na wykreowanie pozytywnego nastawienia potencjalnych beneficjentów i beneficjentów do PROW 2014-2020 poprzez pokazanie podczas niej projektów, które zostały już zrealizowane i służą mieszkańcom województwa dolnośląskiego.</t>
  </si>
  <si>
    <t>Konferencja</t>
  </si>
  <si>
    <t>Konferencje;
Uczestnicy konferencji</t>
  </si>
  <si>
    <t>1
80 - 150</t>
  </si>
  <si>
    <t>Potencjalni beneficjenci, beneficjenci, instytucje zaangażowane pośrednio we wdrażanie Programu, media</t>
  </si>
  <si>
    <t xml:space="preserve"> -</t>
  </si>
  <si>
    <t xml:space="preserve">Szkolenie dla LGD dotyczące kryteriów oceny LSR w nowej perspektywie </t>
  </si>
  <si>
    <t>W wyniku realizacji operacji zostanie podniesiona i usystematyzowana szczegółowa wiedza beneficjentów – Lokalnych Grup Działania. Operacja ma na celu przekazanie Lokalnym Grupom Działania niezbędnej i bieżącej wiedzy  związanej z realizacją Lokalnych Strategii Rozwoju,  w tym analizę problemów przy realizacji operacji, odpowiedzi na zgłaszane pytania i wątpliwości kierowane ze strony LGD oraz pogłębienie wiedzy i kompetencji w przedmiotowym zakresie. Szkolenie ma na celu dostarczenie praktycznej wiedzy i udzielania wsparcia merytorycznego oraz praktycznego  przy realizacji Lokalnych Strategii Rozwoju oraz pogłębienie wiedzy na temat kryteriów oceny LSR w nowym okresie programowania</t>
  </si>
  <si>
    <t>Szkolenie</t>
  </si>
  <si>
    <t>Szkolenia/seminaria/ inne formy szkoleniowe dla potencjalnych beneficjentów i beneficjentów;
uczestnicy szkoleń/seminariów/innych form szkoleniowych dla potencjalnych beneficjentów i beneficjentów</t>
  </si>
  <si>
    <t xml:space="preserve">1
30 - 60
</t>
  </si>
  <si>
    <t>Beneficjenci - Lokalne Grupy Działania</t>
  </si>
  <si>
    <t>II-III</t>
  </si>
  <si>
    <t>Publikacja aktualnych informacji i dokumentów dotyczących Programu na witrynie internetowej</t>
  </si>
  <si>
    <t xml:space="preserve">W wyniku realizacji operacji pogłębi się wiedza wszystkich grup docelowych na temat PROW 2014-2020, osiągniętych rezultatów, zostanie również zaakcentowana rola UE we współfinansowaniu rozwoju obszarów wiejskich poprzez informowanie o zakresie pomocy udzielanej przez UE w ramach Programu, prezentowanie rzeczywistych efektów zmian na obszarach wiejskich. Ponadto prowadzenie strony internetowej aktualizowanej na bieżąco wpłynie na to, że beneficjenci/potencjalni beneficjenci będą posiadali cały czas aktualne informacje na temat ewentualnych zmian w legislacji, formularzach wniosków itp. co pozwoli zminimalizować sytuacje, kiedy do podmiotu wdrażającego składane będą wnioski na nieaktualnych formularzach. </t>
  </si>
  <si>
    <t>Media - strona internetowa</t>
  </si>
  <si>
    <t xml:space="preserve">Strony internetowe;
odwiedziny strony internetowej;
unikalni użytkownicy strony internetowej
</t>
  </si>
  <si>
    <t xml:space="preserve">1
25 000- 35 000
20 000-25 000
</t>
  </si>
  <si>
    <t>Potencjalni beneficjenci, beneficjenci, instytucje zaangażowane pośrednio we wdrażanie Programu, ogół społeczeństwa, media</t>
  </si>
  <si>
    <t>Punkty informacyjne Funduszy Europejskich (PIFE)</t>
  </si>
  <si>
    <t xml:space="preserve">Strategicznym celem jest wsparcie realizacji PROW 2014-2020 tak, aby zapewnić szeroki dostęp do informacji na temat możliwości wykorzystania środków unijnych na obszarach wiejskich dostępnych dla województwa dolnośląskiego. Prowadzone działania informacyjno - promocyjne mają za zadanie ułatwić i pomóc beneficjentom w realizacji operacji, zachęcić potencjalnych beneficjentów działań do korzystania ze środków Europejskiego Funduszu Rolnego na rzecz Programu Rozwoju Obszarów Wiejskich w ramach PROW 2014-2020, zwiększyć poziom wiedzy dotyczącej PROW 2014-2020, zapewnić informację dotyczące warunków i trybu przyznawania pomocy, upowszechnić korzyści płynące z wykorzystywania środków w ramach PROW 2014-2020, wspierać beneficjentów w procesie pozyskiwania środków przez profesjonalną informację.  </t>
  </si>
  <si>
    <t>Punkty informacyjne</t>
  </si>
  <si>
    <t xml:space="preserve">Udzielone konsultacje w punkcie informacyjnym PROW 2014-2020
</t>
  </si>
  <si>
    <t xml:space="preserve">30 - 60
</t>
  </si>
  <si>
    <t>Potencjalni beneficjenci i beneficjenci, instytucje zaangażowane pośrednio we wdrażanie Programu, ogół społeczeństwa</t>
  </si>
  <si>
    <t>W wyniku realizacji operacji pogłębi się wiedza zarówno potencjalnych beneficjentów, beneficjentów, instytucji pośrednio zaangażowanych w PROW 2014-2020 jak i ogółu społeczeństwa na temat PROW 2014-2020, zostanie również pokazana rola UE we współfinansowaniu rozwoju obszarów wiejskich. Ponadto w związku z tym, że w audycjach telewizyjnych będzie mowa na temat rodzajów operacji, na które można uzyskać dofinansowanie społeczeństwo województwa dolnośląskiego przestanie kojarzyć PROW jako program skierowany głównie do rolników. Celem audycji będzie również przełamanie negatywnych stereotypów dotyczących życia na wsi poprzez pokazanie wsi jako miejsca, w którym bardzo dużo się dzieje, które nieustannie się zmienia, rozwija, rozbudowuje a jednocześnie pielęgnuje lokalną tradycję i kulturę.</t>
  </si>
  <si>
    <t xml:space="preserve">
6-7
180 000 - 240 000
</t>
  </si>
  <si>
    <t xml:space="preserve">Potencjalni beneficjenci, beneficjenci, instytucje zaangażowane pośrednio we wdrażanie Programu, ogół społeczeństwa </t>
  </si>
  <si>
    <t xml:space="preserve">Upowszechnianie wiedzy ogólnej i szczególowej na temat PROW 2014-2020, rezultatów jego realizacji oraz informowanie o wkładzie UE w realizację PROW 2014-2020 </t>
  </si>
  <si>
    <t>Podpisanie umów z Partnerami KSOW w ramach konkursu 6/2022</t>
  </si>
  <si>
    <t>spotkanie</t>
  </si>
  <si>
    <t>Partnerzy KSOW</t>
  </si>
  <si>
    <t>II, III</t>
  </si>
  <si>
    <t>Szkolenie dla LGD</t>
  </si>
  <si>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</si>
  <si>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szkolenie</t>
  </si>
  <si>
    <t xml:space="preserve">Informowanie o PROW 2014-2020 w TV, radio i prasie o zasięgu 
regionalnym
</t>
  </si>
  <si>
    <t xml:space="preserve">Informowanie społeczeństwa i potencjalnych beneficjentów o polityce rozwoju obszarów- Zapewnienie pewnej, aktualnej i przejrzystej informacji o PROW 2014-2020 dla ogółu 
interesariuszy oraz promowanie Programu jako instrumentu wspierającego rozwój rolnictwa 
i obszarów wiejskich w Polsce,
- Zbudowanie i utrzymanie wysokiej rozpoznawalności EFRROW i PROW 2014-2020 na tle 
innych programów oraz funduszy europejskich.
</t>
  </si>
  <si>
    <t>Organizacja spotkań, seminariów, konferencji w celu przekazania informacji na temat pozyskiwania środków z EFFROW w okresie programowania 2014 - 2020 potencjalnym beneficjentom Programu. 
W wyniku realizacji operacji zostaną zrealizowane cele czyli poinformowanie o polityce rozwoju obszarów wiejskich i możliwości pozyskania dofinansowania oraz uzupełnienie wiedzy na ten temat  wśród odbiorów. Podczas spotkań zostaną pokazane przykłady wykorzystania funduszy na szereg różnych zadań, tak by zwiększyć wiedzę o Programie i  jego pozytywnym wpływie na otaczającą rzeczywistość. Dodatkowo zorganizowane zostanie spotkanie dotyczące wpływu obecnej zmiany klimatu na rolnictwo, w celu podniesienia wiedzy rolników na ten temat oraz 
w celu wypracowania wspólnych metod zaradzenia coraz większym problemów spowodowanym ociepleniem klimatu itd.</t>
  </si>
  <si>
    <t>6/200/15000/10000</t>
  </si>
  <si>
    <t>I-IV kwartał</t>
  </si>
  <si>
    <t xml:space="preserve">Podniesienie jakości wdrażania PROW oraz  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</si>
  <si>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2014-2020</t>
  </si>
  <si>
    <t>Punkt informacyjny PROW 2014 - 2020</t>
  </si>
  <si>
    <t>Zapewnienie wszystkim zainteresowanym możliwości uzyskania informacji na temat programu, na temat możliwości dofinansowania, rozwiewanie wątpliwości, odpowiedź na wszelkie zapytania (zgodnie z kompetencjami) za pośrednictwem poczty elektronicznej, telefonicznie, osobiście.</t>
  </si>
  <si>
    <t>Udzielanie informacji w formie różnych kontaktów z beneficjentem</t>
  </si>
  <si>
    <t>Ilość poinformowanych osób</t>
  </si>
  <si>
    <t>200</t>
  </si>
  <si>
    <t>Ogół społeczeństwa, potencjalni beneficjenci, instytucje zaangażowane pośrednio i bezpośrednio we wdrażanie Programu</t>
  </si>
  <si>
    <t xml:space="preserve">Prowadzenie działań na stronie internetowej </t>
  </si>
  <si>
    <t>Rozpowszechnienie wizualnej marki Programu, oraz informacji na temat sposobu pozyskiwania środków czy efektów wdrażania PROW, promocja PROW na terenie całego województwa lubuskiego, dotarcie do jak największej grupy beneficjentów, potencjalnych beneficjentów. Cel zrealizowany będzie poprzez działania o charakterze  informacyjnym, edukacyjnym i wizerunkowym.</t>
  </si>
  <si>
    <t xml:space="preserve">Artykuły internetowe </t>
  </si>
  <si>
    <t xml:space="preserve">Artykuły internetowe/
Odsłona artykułów internetowych
</t>
  </si>
  <si>
    <t>20/2000</t>
  </si>
  <si>
    <t>Uzasadnienie: Niezbędne jest promowanie Programu poprzez wizualizację. Dotarcie z wersją elektroniczną publikacji, ulotek itp. do szerokiego grona odbiorców korzystających z internetu oraz portali społecznościowych. Przekazywanie na bieżąco akutalności, dokumentacji, legislacji, ogłoszeń, podsumowanie wydarzeń itd.</t>
  </si>
  <si>
    <t>1.	Upowszechnianie wiedzy ogólnej i szczegółowej na temat PROW 2014-2020, rezultatów jego realizacji oraz informowanie o wkładzie UE w realizację PROW 2014-2020</t>
  </si>
  <si>
    <t>Informowanie społeczeństwa i potencjalnych beneficjentów o polityce rozwoju obszarów wiejskich i o możliwościach finansowania</t>
  </si>
  <si>
    <t>Szkolenie dla wnioskodawców/potencjalnych beneficjentów KSOW</t>
  </si>
  <si>
    <t>W wyniku realizacji operacji przeszkolonych zostanie 35 osób. Przeprowadzone szkolenie pozwoli na opracowanie wysokiej jakości pod względem merytorycznym wniosków o wybór operacji do realizacji w ramach Planu działania Krajowej Sieci Obszarów Wiejskich na lata 2014 – 2020.</t>
  </si>
  <si>
    <t>Liczba przeszkolonych potencjalnych wnioskodawców/Liczba szkoleń/</t>
  </si>
  <si>
    <t>30/1</t>
  </si>
  <si>
    <t>Partnerzy Krajowej Sieci Obszarów Wiejskich - potencjalni wnioskodawcy</t>
  </si>
  <si>
    <t>II- IV</t>
  </si>
  <si>
    <t>Szkolenie z wniosku o przyznanie pomocy w ramach działania Podstawowe usługi i odnowa wsi na obszarach wiejskich</t>
  </si>
  <si>
    <t>W wyniku realizacji operacji nastąpi znaczący wzrost świadomości i wiedzy beneficjentów o warunkach i zasadach udzielania pomocy w ramach poddziałania "Podstawowe usługi i odnowa wsi" objętego Programem Rozwoju Obszarów Wiejskich na lata 2014 -2020. Wykonane szkolenie wpłynie na podniesienie jakości złożonej dokumentacji aplikacyjnej dot. formularzy wniosków o płatność i dokumentacji przetargowej. Nastąpi również wzrost rozpoznawalności Programu, w dłuższej perspektywie czasu powinno się to przełożyć na zwiększoną liczbę aplikacji o dofinansowanie projektów planowanych do realizacji w ramach PROW 2014 -2020.</t>
  </si>
  <si>
    <t>Szkolenia informacyjne dla potencjalnych beneficjentów i beneficjentów/ Liczba przeszkolonych potencjalnych wnioskodawców</t>
  </si>
  <si>
    <t>2/ 150</t>
  </si>
  <si>
    <t>Stoisko informacyjno-promocyjne PROW/KSOW podczas imprezy plenerowej</t>
  </si>
  <si>
    <t>Głównym celem realizacji operacji jest dotarcie z informacjami nt. Programu do mieszkańców regionu. W plenerowych imprezach każdego roku udział bierze kilkadziesiąt a nwet kilkaset tysięcy osób - zakłada się, że osób bezpośrednio zainteresowanych stoiskiem Województwa będzie ok. 200</t>
  </si>
  <si>
    <t>Stoisko informacyjno - promocyjne</t>
  </si>
  <si>
    <t>Impreza regionalna plenerowa
Szacunkowa liczba osób, którym udzielono informacji dot. PROW 2014 – 2020</t>
  </si>
  <si>
    <t>Spotkania informacyjno-promocyjne</t>
  </si>
  <si>
    <t>Realizacja operacji przyczyni się do stworzenia korzystnej atmosfery społecznej dla wdrażania PROW 2014 -2020 i popularyzacji modelu wielofunkcyjności obszarów wiejskich</t>
  </si>
  <si>
    <t>Spotkania informacyjno - promocyjne</t>
  </si>
  <si>
    <t>Liczba osób uczestniczących w spotkaniach</t>
  </si>
  <si>
    <t>250</t>
  </si>
  <si>
    <t>Beneficjenci działań wdrażanych przez Samorząd Województwa</t>
  </si>
  <si>
    <t xml:space="preserve">I-IV </t>
  </si>
  <si>
    <t>Zapewnienie informacji pracownikom punktów informacyjnych PROW 2014-2010, PIFE oraz podmiotom doradczym i LGD</t>
  </si>
  <si>
    <t>W wyniku realizacji operacji przeszkolonych zostanie kilkudziesięciu (planowane są 2 spotkania dla 30 osób każde) pracowników Ii przedstawicieli biur LGD. Przeprowadzone spotkania pozwolą na bieżącą współpracę z lokalnymi grupami działania i przekazywanie im potrzebnych informacji oraz wyjaśnień.</t>
  </si>
  <si>
    <t>Liczba spotkań szkoleniowych
Liczba przedstawicieli LGD uczestniczących w spotkaniach</t>
  </si>
  <si>
    <t>2/60</t>
  </si>
  <si>
    <t xml:space="preserve">II-IV </t>
  </si>
  <si>
    <t>Konferencja dot. dotychczasowego stanu wdrażania PROW 2014-2020 oraz planów na nowy okres programowania</t>
  </si>
  <si>
    <t>realizacja operacji przyczyni się do wymiany doświadczeń między beneficjentami PROW i umożliwi nawiązywanie kontaktów umożliwiających przyszłą współpracę</t>
  </si>
  <si>
    <t>konferencja</t>
  </si>
  <si>
    <t>Liczba konferencji/ liczba uczestników konferencji</t>
  </si>
  <si>
    <t>1/ 85</t>
  </si>
  <si>
    <t xml:space="preserve">II - IV </t>
  </si>
  <si>
    <t xml:space="preserve"> Zapewnienie informacji pracownikom punktów informacyjnych, PIFE oraz doradcom i LGD</t>
  </si>
  <si>
    <t>Szkolenie dla pracowników punktów informacyjnych i doradców</t>
  </si>
  <si>
    <t>Liczba szkoleń/liczba uczestników szkoleń</t>
  </si>
  <si>
    <t>1/20</t>
  </si>
  <si>
    <t>Pracownicy punktów informacyjnych i doradcy</t>
  </si>
  <si>
    <t xml:space="preserve"> - Podniesienie jakości wdrażania PROW
 - Informowanie społeczeństwa i potencjalnych beneficjentów o polityce rozwoju obszarów wiejskich i o możliwościach finansowania
- Wspieranie innowacji w rolnictwie, produkcji żywności, leśnictwie i na obszarach wiejskich</t>
  </si>
  <si>
    <t>Główny Punkt Informacyjny funduszy europejskich UMWZ</t>
  </si>
  <si>
    <t>W wyniku realizacji operacji nastąpi wzrost świadomości i wiedzy potencjalnych beneficjentów z zakresu działań wdrażanych w ramach PROW 2014 - 2020.</t>
  </si>
  <si>
    <t>Udzielone konsultacje w punkcie informacyjnym</t>
  </si>
  <si>
    <t>Potencjalni beneficjenci PROW 2014-2020</t>
  </si>
  <si>
    <t>Strona internetowa poświęcona PROW 2014-2020</t>
  </si>
  <si>
    <t>Zwiększenie rozpoznawalności marki PROW 2014 -2020. 1. Wzrost liczby osób dostrzegających wpływ PROW na rozwój obszarów wiejskich w Polsce. 2. Wzrost wiedzy na temat PROW 2014 -2020 wśród ogółu społeczeństwa, beneficjentów i potencjalnych beneficjentów, 3. Wzrost poziomu zainteresowania aplikowaniem w ramach PROW. 4. Wzrost liczby złożonych wniosków w ramach PROW 2014 -2020.</t>
  </si>
  <si>
    <t xml:space="preserve">Cykl spotkań informacyjno - promocyjnych oraz realizacja działań informacyjno - promocyjnych (w tym stoiska informacyjne podczas spotkań,materiały promocyjne oraz kalendarze na 2023 rok) </t>
  </si>
  <si>
    <r>
      <rPr>
        <b/>
        <sz val="9"/>
        <rFont val="Calibri"/>
        <family val="2"/>
        <charset val="238"/>
      </rPr>
      <t>Cel główny: 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</si>
  <si>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Działania prowadzone poprzez stronę internetową w 2022 i 2023 roku</t>
  </si>
  <si>
    <t>Zapewnienie stałego dostępu jak najszerszemu gronu odbiorców, w tym beneficjentom i potencjalnym benefi-cjentom do aktualnych informacji o Programie. Zwiększenie poziomu wiedzy ogólnej i szczegółowej dotyczącej Programu i wkładu Wspólnoty w rozwój obszarów wiejskich.Strona internetowa to w dzisiejszych czasach jedna z podstawowych form komunikacji ze społeczeństwem. Jej zaletą jest nieprzerwana praca sieci, możliwość korzystania z niej w dowolnych porach. Jest to niezwykle tani, szybki i łatwo dostępny sposób przekazywania informacji.</t>
  </si>
  <si>
    <t>Odwiedziny strony internetowej</t>
  </si>
  <si>
    <t>17 169</t>
  </si>
  <si>
    <t>Prowadzenie punktu informacyjnego PROW 2014-2020</t>
  </si>
  <si>
    <t>Zapewnienie punktu informacyjnego, w którym udzielane będą pewne, aktualne i przejrzyste informacje o PROW 2014-2020 zarówno beneficjentom, potencjalnym beneficjentom jak i każdemu kto będzie chciał uzyskać informacje o Programie. Celem realizacji operacji jest również zapewnienie odpowiedniej wizualizacji PROW i całego EFFROW poprzez wykonanie materiałów promocyjnych w postaci kalendarzy.</t>
  </si>
  <si>
    <t>Punkt informacyjny, materiały promocyjne (kalendarze)</t>
  </si>
  <si>
    <t>Udzielone konsultacje w punkcie informacyjnym PROW 2014-2020, Materiały promocyjne</t>
  </si>
  <si>
    <t>2 800/
45 000,00zł</t>
  </si>
  <si>
    <t>Potencjalni beneficjenci, beneficjenci, ogół społeczeństwa</t>
  </si>
  <si>
    <t>Promocja PROW 2014-2020 w mediach</t>
  </si>
  <si>
    <t>Informowanie społeczeństwa o wkładzie Wspólnoty w realizację Programu, o jego rezultatach. W wyniku realizacji operacji informacja o roli Wspólnoty we współfinansowaniu rozwoju obszarów wiejskich w regionie dotrze do szerokiego grona odbiorców. Reklama w telewizji/radiu będzie służyła zbudowaniu i utrzymaniu wysokiej rozpoznawalności EFRROW i PROW 2014-2020 na tle innych programów oraz funduszy europejskich.</t>
  </si>
  <si>
    <t>Spot w telewizji
Oglądalność spotów
Spot w radiu
Słuchalność spotów</t>
  </si>
  <si>
    <t>Ogół społeczeństwa</t>
  </si>
  <si>
    <t>II,III,IV</t>
  </si>
  <si>
    <t xml:space="preserve">Spotkania informacyjno-szkoleniowe z Lokalnymi Grupami Działania </t>
  </si>
  <si>
    <t xml:space="preserve">Zwiększenie poziomu wiedzy nt. prawidłowej realizacji zadań w ramach PROW 2014-2020.     </t>
  </si>
  <si>
    <t>Szkolenia/
Uczestnicy szkoleń</t>
  </si>
  <si>
    <t xml:space="preserve">2/60
</t>
  </si>
  <si>
    <t>Członkowie zarządu i pracownicy LGD Województwa Świętokrzyskiego</t>
  </si>
  <si>
    <t>III, IV</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</si>
  <si>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</si>
  <si>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</si>
  <si>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</si>
  <si>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2014-2021</t>
  </si>
  <si>
    <t xml:space="preserve">Spotkania szkoleniowe dot. PROW 2014-2020 </t>
  </si>
  <si>
    <t xml:space="preserve">Planowana operacja będzie miała na celu przekazanie beneficjentom PROW 2014-2020 niezbędnej wiedzy dot. aktualnego stanu wdrażania działań PROW 2014-2020 delegowanych do samorządów województw, w tym informacje na temat konkursów planowanych w ramach okresu przejściowego oraz zasad przyznawania pomocy na realizację operacji. </t>
  </si>
  <si>
    <t>Szkolenia/seminaria/inne formy szkoleniowe</t>
  </si>
  <si>
    <t>Szkolenia/seminaria/inne formy szkoleniowe dla potencjalnych beneficjentów i beneficjentów/ Uczestnicy szkoleń/seminariów/innych form szkoleniowych dla potencjalnych benefi-cjentów i beneficjentów</t>
  </si>
  <si>
    <t>3/150</t>
  </si>
  <si>
    <t>Beneficjenci/potencjalni beneficjenci</t>
  </si>
  <si>
    <t xml:space="preserve">
Promowanie włączenia społecznego, zmniejszenia ubóstwa oraz rozwoju gospodarczego na obszarach wiejskich.</t>
  </si>
  <si>
    <t xml:space="preserve">Podniesienie jakości wdrażania PROW Informowanie społeczeństwa i potencjalnych beneficjentów o polityce rozwoju obszarów wiejskich i wsparciu finansowym. 
</t>
  </si>
  <si>
    <t>Zapewnienie informacji o nowym okresie programowania 2021-2027</t>
  </si>
  <si>
    <t>Planowana operacja będzie miała na celu przekazanie Lokalnym Grupom Działania niezbędnej i bieżącej wiedzy związanej z realizacją lokalnych strategii rozwoju, w tym istotnych zagadnień RLKS w nowej perspektywie finansowania. Szkolenia mają na celu dostarczenie praktycznej wiedzy i udzielania wsparcia merytorycznego w zakresie realizacji lokalnych projektów.</t>
  </si>
  <si>
    <t>1/50</t>
  </si>
  <si>
    <t>Wspieranie organizacji łańcucha żywnościowego. Promowanie efektywnego gospodarowania zasobami i wspieranie przechodzenia 
w sektorach rolnym, spożywczym i leśnym na gospodarkę niskoemisyjną i odporną na zmianę klimatu.
Promowanie włączenia społecznego, zmniejszenia ubóstwa oraz rozwoju gospodarczego na obszarach wiejskich</t>
  </si>
  <si>
    <t xml:space="preserve">Informowanie społeczeństwa i potencjalnych beneficjentów o polityce rozwoju obszarów wiejskich i wsparciu finansowym.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</si>
  <si>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uwidocznienie roli Wspólnoty we współfinansowaniu rozwoju obszarów wiejskich w Polsce,                                        
 -zbudowanie i utrzymanie wysokiej rozpoznawalności EFRROW i PROW 2014-2020 na tle innych programów oraz funduszy europejskich</t>
    </r>
  </si>
  <si>
    <t>Upowszechnianie wiedzy ogólnej i szczegółowej na temat PROW 2014-2020, rezultatów jego realizacji oraz informowanie o wkładzie UE w realizację PROW 2014-2023</t>
  </si>
  <si>
    <t xml:space="preserve">Kampania promocyjna dot. PROW 2014-2020 </t>
  </si>
  <si>
    <t xml:space="preserve">Celem operacji jest przedstawienie efektów wdrażania działań w ramach PROW 2014-2020 województwie pomorskim oraz zachęcenie  potencjalnych beneficjentów do realizacji zadań na rzecz rozwoju obszarów wiejskich. Realizacja filmu promocyjnego ma na celu  wskazanie mieszkańcom województwa pomorskiego osiągniętych korzyści z otrzymanego wsparcia. Prezentacja efektów w formie filmu promującego PROW 2014-2020 przyczyni się do upowszechnienia wiedzy na temat pozyskiwania wsparcia z Programu Rozwoju Obszarów Wiejskich i kształtowania pozytywnego wizerunku Unii Europejskiej w Polsce. Rozpowszechnianie  filmu w mediach  zachęci  do zapoznania się Programem, uzyskania informacji i możliwościach skorzystania z Programu. </t>
  </si>
  <si>
    <t>Film promocyjny</t>
  </si>
  <si>
    <t>1/35000/50000</t>
  </si>
  <si>
    <t xml:space="preserve">Beneficjenci/potencjalni beneficjenci, ogół społeczeństwa </t>
  </si>
  <si>
    <t xml:space="preserve">Informowanie społeczeństwa i potencjalnych beneficjentów o polityce rozwoju obszarów wiejskich i wsparciu finansowym. 
</t>
  </si>
  <si>
    <t>Upowszechnianie wiedzy ogólnej i szczegółowej na temat PROW 2014-2020, rezultatów jego realizacji oraz informowanie o wkładzie UE w realizację PROW 2014-2024</t>
  </si>
  <si>
    <t>Strona internetowa i media społecznościowe</t>
  </si>
  <si>
    <t>Operacja swoim zakresem obejmuje zadania związane z prowadzeniem strony internetowej DPROW UMWP oraz umieszczaniem informacji w mediach społecznościowych i ma na celu przekazanie bieżącej, rzetelnej i szczegółowej informacji na temat działań wdrażanych przez SW w ramach PROW 2014-2020 oraz informacji o nowym okresie programowania 2021-2027.</t>
  </si>
  <si>
    <t>Informacje na stronie internetowej i w mediach społecznościowych</t>
  </si>
  <si>
    <t>Strony internetowe/odwiedziny strony internetowej/media społecznościowe</t>
  </si>
  <si>
    <t>1/10000/2</t>
  </si>
  <si>
    <t>Beneficjenci/potencjalni beneficjenci, ogół społeczeństwa</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</si>
  <si>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</si>
  <si>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Upowszechnianie wiedzy ogólnej i szczegółowej na temat PROW 2014-2020, rezultatów jego realizacji oraz informowanie o wkładzie UE w realizację PROW 2014-2025</t>
  </si>
  <si>
    <t>Punkt informacyjny 2022</t>
  </si>
  <si>
    <t>Operacja  ma na celu przekazanie praktycznej, rzetelnej i szczegółowej informacji na temat działań wdrażanych przez SW w ramach PROW 2014-2020 oraz informacji o nowym okresie programowania 2021-2027.</t>
  </si>
  <si>
    <t>Upowszechnianie w regionalnych rozgłośniach telewizyjnych wiedzy o Programie Rozwoju Obszarów Wiejskich na lata 2014-2020</t>
  </si>
  <si>
    <t xml:space="preserve">Audycje telewizyjne </t>
  </si>
  <si>
    <t>10</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</si>
  <si>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</si>
  <si>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Formy realizacji operacji: - spotkania, konferencje,
- targi, wystawy, imprezy o charakterze rolniczym,
- materiały promocyjne. 
Prowadzenie działań informacyjnych i promocyjnych odbywać się będzie podczas m.in.: międzynarodowych, ogólnopolskich, regionalnych lub lokalnych imprez o charakterze rolniczym, targów, wystaw, imprez plenerowych, festynów wiejskich, w ramach współpracy punktu informacyjnego PROW 2014-2020 z Punktami Informacyjnymi Funduszy Europejskich.  Informacja i reklama Programu odbywać się będzie także podczas spotkań, konferencji oraz w ramach różnych konkursów promujących Program.
Operacja swoim zakresem obejmuje prowadzenie działań promocyjnych polegających na organizacji stoiska promocyj-nego, w celu udzielania informacji z zakresu PROW 2014-2020 oraz promocji marki Programu z wykorzystaniem materiałów promocyjnych zawierających niezbędną  wizualizację.
</t>
  </si>
  <si>
    <t xml:space="preserve"> Targi, wystawy, imprezy lokalne, regionalne, krajowe i międzynarodowe / Łączny koszt wykonanych materiałów promocyjnych</t>
  </si>
  <si>
    <t xml:space="preserve"> 18                  /191 000</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</si>
  <si>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</si>
  <si>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Informowanie i promocja o Programie Rozwoju Obszarów Wiejskich na lata 2014 -2020 poprzez stronę internetową</t>
  </si>
  <si>
    <t>Przekazanie informacji dotyczących PROW 2014- 2020, realizowanych projektów, możliwości aplikowania, warunków i trybu przyznawania pomocy.</t>
  </si>
  <si>
    <t>Konferencja podsumowująca wdrażanie PROW  2014-2020 w województwie podkarpackim.</t>
  </si>
  <si>
    <t xml:space="preserve">Organizowana konferencja  będzie okazją do ukazania rezultatów wdrażania PROW 2014-2020, wymiany cennych informacji i doświadczeń w zakresie realizacji tego programu , uwidocznienie roli UE we współfinansowaniu rozwoju obszarów wiejskich w Polsce, a w szczególności przyszłych działań w ramach nowej perspektywy PROW 2021-2027. </t>
  </si>
  <si>
    <t>Konferencja połączona z nagraniem filmu podsumowującego .</t>
  </si>
  <si>
    <t xml:space="preserve">Konferencja
</t>
  </si>
  <si>
    <t xml:space="preserve">Beneficjenci, instytucje pozarolnicze oraz instytucje mający wpływ na rozwój obszarów wiejskich w województwie podkarpackim </t>
  </si>
  <si>
    <t>SUMA 2022 + 2023</t>
  </si>
  <si>
    <t xml:space="preserve">Punkt informacyjny PROW 2014-2020 </t>
  </si>
  <si>
    <t xml:space="preserve">Operacja ma na celu informację i promocję PROW 2014-2020, w tym nt. warunków i trybu przyznawania pomocy w ramach Programu, jego rezultatów i wkładu Unii Europejskiej w jego realizację. Zakładamy, że dzięki operacji beneficjenci/potencjalni beneficjenci oraz ogół społeczeństwa otrzymają wiedzę, która pozwoli im aplikować o środki z PROW 2014-2020. </t>
  </si>
  <si>
    <t>Punkt informacyjny PROW 2014-2020
Drukowane materiały informacyjne i promocyjne:
- kalendarze na 2023 rok dla beneficjentów i potencjalnych beneficjentów PROW 2014-2020, ogółu społeczeństwa
- koperty z logo, teczki tekturowe, torby papierowe które będą wykorzystane podczas bieżącej korespondencji i spotkań z beneficjentami i potencjalnymi beneficjentami PROW 2014-2020</t>
  </si>
  <si>
    <t>Udzielone konsultacje w punkcie informacyjnym PROW 2014-2020 (wartość szacunkowa) Materiały promocyjne (kalendarze, koperty z logo, teczki tekturowe 
i torby papierowe)</t>
  </si>
  <si>
    <t>beneficjenci i potencjalni beneficjenci PROW 2014-2020, ogół społeczeństwa</t>
  </si>
  <si>
    <t>Podniesienie jakości wdrażania PROW.
Informowanie społeczeństwa i potencjalnych beneficjentów o polityce rozwoju obszarów wiejskich i wsparciu finansowym</t>
  </si>
  <si>
    <t>XV Mazowiecki Kongres Rozwoju Obszarów Wiejskich</t>
  </si>
  <si>
    <t>Zakładanym celem realizacji operacji jest upowszechnienie informacji o możliwości wsparcia operacji realizowanych w ramach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Dodatkowo przełoży się to na zwiększenie poziomu wiedzy ogólnej i szczegółowej PROW 2014-2020 jak i zwiększy grupę zainteresowanych Programem. Celem realizacji operacji jest przeprowadzenie konferencji pn. XV Mazowiecki Kongres Rozwoju Obszarów Wiejskich.</t>
  </si>
  <si>
    <t xml:space="preserve">Konferencje 
Uczestnicy konferencji  </t>
  </si>
  <si>
    <t>beneficjenci i potencjalni beneficjenci PROW 2014-2020</t>
  </si>
  <si>
    <t>Wspieranie organizacji łańcucha żywnościowego</t>
  </si>
  <si>
    <t>Organizacja stoiska informacyjno-promocyjnego podczas Dożynek Województwa Mazowieckiego</t>
  </si>
  <si>
    <t>Operacja ma na celu informację i promocję PROW 2014-2020, w tym nt. warunków i trybu przyznawania pomocy w ramach Programu, jego rezultatów i wkładu Unii Europejskiej w jego realizację, a także promowanie produktów tradycyjnych i regionalnych, które ukazują pozytywny wizerunek wsi. Zakładamy, że dzięki operacji beneficjenci/potencjalni beneficjenci otrzymają wiedzę, która pozwoli im aplikować o środki z PROW 2014-2020, a obecność produktów tradycyjnych i regionalnych wpłynie na promocję produkcji żywności.</t>
  </si>
  <si>
    <t>Targi, wystawy, imprezy o charakterze rolniczym:
jedno stoisko informacyjno-promocyjne podczas imprezy o charakterze rolniczym z degustacją potraw tradycyjnych i regionalnych (wielkość stoiska – 50 m2)
Konkurs wiedzy o PROW 2014-2020  z nagrodami w postaci materiałów promocyjnych</t>
  </si>
  <si>
    <t>uczestnicy Dożynek Województwa Mazowieckiego – beneficjenci i potencjalni beneficjenci PROW 2014-2020</t>
  </si>
  <si>
    <t>Prowadzenie działań na stronie internetowej poprzez publikację aktualnych informacji i dokumentów dotyczących Programu</t>
  </si>
  <si>
    <t xml:space="preserve">Strony internetowe 
Unikalni użytkownicy strony internetowej </t>
  </si>
  <si>
    <t xml:space="preserve">Prowadzenie działań informacyjnych i reklamowych na koncie Facebook </t>
  </si>
  <si>
    <t xml:space="preserve">Zakładanym celem realizacji operacji jest upowszechnienie informacji o PROW 2014-2020, 
o możliwości wsparcia operacji realizowanych w ramach poszczególnych działań Programu wdrażanych przez Samorząd Województwa Mazowieckiego, dotarcie z informacją do beneficjentów i potencjalnych beneficjentów i zainteresowanie korzystaniem z funduszy unijnych. Przedstawienie korzyści płynących z aplikacji o środki unijne i wskazanie wpływu wsparcia unijnego na rozwój ekonomiczny i społeczny obszarów wiejskich, informowanie o naborach wniosków 
i bieżącym stanie wdrażania PROW 2014-2020. Celem operacji jest również przekazywanie bieżących informacji nt. obszarów wiejskich i działalności KSOW. </t>
  </si>
  <si>
    <t xml:space="preserve">Media społecznościowe </t>
  </si>
  <si>
    <t xml:space="preserve">Fora internetowe, media społecznościowe, itp.  Unikalni użytkownicy forów internetowych, mediów społecznościowych, itp. </t>
  </si>
  <si>
    <t>1                 12.000 osób</t>
  </si>
  <si>
    <t xml:space="preserve">Zakup i emisja na antenie telewizji regionalnej audycji  promującej PROW 2014-2020 </t>
  </si>
  <si>
    <r>
      <t>Konferencja podsumowująca wdrażanie działań delegowanych PROW 2014-2020</t>
    </r>
    <r>
      <rPr>
        <b/>
        <sz val="11"/>
        <color rgb="FFFF0000"/>
        <rFont val="Calibri"/>
        <family val="2"/>
        <charset val="238"/>
      </rPr>
      <t xml:space="preserve">      </t>
    </r>
    <r>
      <rPr>
        <b/>
        <sz val="11"/>
        <color rgb="FF000000"/>
        <rFont val="Calibri"/>
        <family val="2"/>
        <charset val="238"/>
      </rPr>
      <t xml:space="preserve">w 2022 roku  </t>
    </r>
  </si>
  <si>
    <t xml:space="preserve">Podniesienie jakości wdrażania PROW,
Informowanie społeczeństwa i potencjalnych beneficjentów o polityce rozwoju obszarów wiejskich i wsparciu finansowym
</t>
  </si>
  <si>
    <r>
      <rPr>
        <b/>
        <sz val="10"/>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o płatność
</t>
    </r>
  </si>
  <si>
    <t>Spotkania informacyjno-konsultacyjne/
szkolenia dla beneficjentów/
potencjalnych beneficjentów w ramach PROW 2014-2020</t>
  </si>
  <si>
    <t>Planowane spotkania/szkolenia dla potencjalnych beneficjentów/beneficjentów mają na celu przede wszystkim odpowiednie przygotowanie do złożenia wniosków o przyznanie pomocy, wniosków o płatność, co przyczyni się do zwiększenia udziału zainteresowanych stron we wdrażaniu programów rozwoju obszarów wiejskich i podnie-sie poziom jakości wdrażania PROW w ramach priorytetu: 
 Promowanie włączenia społecznego, zmniejszenia ubóstwa oraz rozwoju gospodarczego na obszarach wiejskich.
Dzięki podejmowanym działaniom (organizacja spotkań informacyjno-konsultacyjnych/szkoleń) podniesiona zostanie jakość składanych wniosków, w tym zapewnienie informacji dotyczących warunków i trybu przyznawa-nia pomocy, co przyczyni się do zwiększenia poziomu wiedzy w zakresie praktycznej umiejętności i sposobu przygotowywania wniosków aplikacyjnych, w rezultacie podniesiona zostanie jakość wdrażania Programu PROW 2014-2020, dzięki czemu cel KSOW realizowany w ramach ww. operacji zostanie osiągnięty.
Spotkania/szkolenia spowodują również upowszechnianie wiedzy wśród społeczeństwa, zapewniona zostanie pewna, aktualna i przejrzysta informacja o PROW 2014-2020 dla ogółu interesariuszy, a beneficjenci i poten-cjalni beneficjenci będą informowani o polityce rozwoju obszarów wiejskich i o możliwościach finansowania. Podczas spotkań/szkoleń beneficjenci/potencjalni beneficjenci będą wymieniać się wiedzą i doświadczeniem, dzięki czemu ww. cele strategii komunikacji PROW 2014-2020 zostaną osiągnięte.</t>
  </si>
  <si>
    <t>liczba spotkań/ szkoleń 
liczba uczestników</t>
  </si>
  <si>
    <t>8
240</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</si>
  <si>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-zbudowanie i utrzymanie wysokiej rozpoznawalności EFRROW i PROW 2014-2020 na tle innych programów oraz funduszy europejskich
- zmiana w świadomości mieszkańców kraju funkcjonowania PROW jako programu głównie lub wyłącznie wspierającego rolników/rolnictwo</t>
    </r>
  </si>
  <si>
    <t>Operacje o charakterze wystawienniczym w ramach PROW 2014-2020</t>
  </si>
  <si>
    <t>Liczba targów/imprez regionalnych</t>
  </si>
  <si>
    <t>Ogół społeczeństwa, instytucje zaangażowane pośrednio we wdrażanie Programu, potencjalni beneficjenci i beneficjenci PROW 2014-2020</t>
  </si>
  <si>
    <t>Podniesienie jakości wdrażania PROW;
Informowanie społeczeństwa i potencjalnych beneficjentów o polityce rozwoju obszarów wiejskich i wsparciu finansowym</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</si>
  <si>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0"/>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</si>
  <si>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t>Współpraca ze środkami masowego przekazu w ramach PROW 2014-2020</t>
  </si>
  <si>
    <t xml:space="preserve">Planowane 6 spotów radiowych przede wszystkim przyczyni się do zwiększenia poziomu wiedzy ogólnej i szczegó-łowej dotyczącej PROW 2014-2020, wzrostu rozpoznawalności Programu oraz efektów jego wdrażania, co przy-czyni się do zwiększenia udziału zainteresowanych we wdrażaniu programów rozwoju obszarów wiejskich i pod-niesie poziom jakości wdrażania PROW w ramach priorytetu: 
 Promowanie włączenia społecznego, zmniejszenia ubóstwa oraz rozwoju gospodarczego na obszarach wiejskich.
Publikacja zapowiedzi oraz spotów radiowych zapewnia informowanie o PROW 2014-2020, zarówno o możliwo-ściach jakie daje Program jak i efektach jego wdrażania na terenie województwa opolskiego. Spodziewanym efektem podjętych działań jest wzrost rozpoznawalności Programu, budowanie wizerunku Programu (nie tylko jako Programu związanego z rolnictwem) oraz poszerzenie grupy zainteresowanej Programem, co wpisuje się w cele główne jak i cele szczegółowe Strategii Komunikacji.
</t>
  </si>
  <si>
    <t>liczba spotów</t>
  </si>
  <si>
    <t>Ogół społeczeństwa, instytucje zaangażowane pośrednio we wdrażanie Programu, potencjalni beneficjenci i beneficjenci PROW 2014-2020 oraz przedstawiciele mediów.</t>
  </si>
  <si>
    <t xml:space="preserve"> Informowanie społeczeństwa i potencjalnych beneficjentów o polityce rozwoju obszarów wiejskich i wsparciu finansowym</t>
  </si>
  <si>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</si>
  <si>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Publikacja aktualnych informacji i dokumentów dotyczących PROW 2014-2020 w Internecie </t>
  </si>
  <si>
    <t>Najważniejszym działaniem jest przekazywanie ogółowi społeczeństwa, potencjalnym beneficjentom/ benefi-cjentom, instytucjom zaangażowanym pośrednio we wdrażanie Programu oraz przedstawicielom mediów, wie-dzy ogólnej na temat Programu, informowanie o jego rezultatach, o wkładzie Wspólnoty podmiotów zaangażo-wanych w jego realizację, a także zapewnienie odpowiedniej wizualizacji Programu. Ponadto stawia się również za cel upowszechnianie szczegółowych informacji dotyczących warunków i zasad udzielania pomocy.
Cele operacji realizują priorytet PROW, cel KSOW oraz są zgodne z celami zamierzonymi do osiągnięcia w ra-mach operacji z celem głównym i szczegółowym określonym w Strategii. Zamieszczanie informacji na stronie internetowej Samorządu Województwa Opolskiego przyczynia się do poprawy sytuacji, a mianowicie szybki dostęp i nieograniczona pojemność Internetu pozwala na szybkie dostarczanie i odbieranie informacji.</t>
  </si>
  <si>
    <t>Liczba odwiedzin strony internetowej
Liczba wykorzystywanych narzędzi</t>
  </si>
  <si>
    <t>7 000
1</t>
  </si>
  <si>
    <t>Potencjalni beneficjenci i beneficjenci PROW 2014-2020, instytucje zaangażowane pośrednio we wdrażanie Programu.</t>
  </si>
  <si>
    <t xml:space="preserve">Podniesienie jakości wdrażania PROW;
Informowanie społeczeństwa i potencjalnych beneficjentów o polityce rozwoju obszarów wiejskich i wsparciu finansowym
</t>
  </si>
  <si>
    <t>Punkt informacyjny w ramach PROW 2014-2020</t>
  </si>
  <si>
    <t>W wyniku realizacji operacji grupa docelowa pozyska niezbędne informacje nt. zasad i warunków pozyskania środków w ramach programu. Potencjalnym beneficjentom/beneficjentom Programu zostanie przekazana szczegółowa informacja dotycząca warunków i zasad udzielania pomocy. Istotnym zadaniem punktu informacyjnego jest również upowszechnienie wiedzy ogólnej na temat Programu, informowanie o rezultatach Programu, zbudowanie i utrzymanie wysokiej rozpoznawalności EFRROW i PROW 2014-2020 na tle innych programów oraz funduszy europejskich dzięki czemu możliwe będzie zwiększenie dostępu do informacji. Cele zamierzone do osiągnięcia w ramach operacji realizują cele KSOW oraz priorytety PROW , jednocześnie są zgodne z celami głównymi i celami szczegółowymi określonymi w Stretegii.</t>
  </si>
  <si>
    <t xml:space="preserve">Punkt informacyjny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</si>
  <si>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</si>
  <si>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t xml:space="preserve">Liczba udzielonych konsultacji w ramach punktu informacyjnego w 2022 r.
</t>
  </si>
  <si>
    <t>9 000</t>
  </si>
  <si>
    <t xml:space="preserve">Ułatwienie transferu wiedzy i innowacji w rolnictwie i leśnictwie oraz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</si>
  <si>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</si>
  <si>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</si>
  <si>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 xml:space="preserve">Celem działania jest zapewnienie aktualnej, rzetelnej i bezpośredniej wiedzy na temat Programu dla ogółu interesariuszy, informowanie o polityce rozwoju obszarów wiejskich, zbudowanie i utrzymanie wysokiej rozpoznawalności EFRROW na tle innych funduszy europejskich. </t>
  </si>
  <si>
    <t>media (Internet)</t>
  </si>
  <si>
    <t xml:space="preserve">Liczba odwiedzin portalu internetowego dotyczącego PROW 2014-2020, w tym: zakładek, podzakładek, stron poświęconych Programowi w danym przedziale czasowym w 2022 r
Liczba unikalnych odsłon strony internetowej w 2022 r
</t>
  </si>
  <si>
    <t xml:space="preserve">10 000
6 000
</t>
  </si>
  <si>
    <t xml:space="preserve">Ułatwienie transferu wiedzy i innowacji w rolnictwie i leśnictwie oraz na obszarach wiejskich;
Promowanie włączenia społecznego, zmniejszenia ubóstwa oraz rozwoju gospodarczego na obszarach wiejskich
</t>
  </si>
  <si>
    <r>
      <rPr>
        <b/>
        <sz val="8"/>
        <rFont val="Calibri"/>
        <family val="2"/>
        <charset val="238"/>
        <scheme val="minor"/>
      </rPr>
      <t>Inwestycje w środki trwałe</t>
    </r>
    <r>
      <rPr>
        <sz val="8"/>
        <rFont val="Calibri"/>
        <family val="2"/>
        <charset val="238"/>
        <scheme val="minor"/>
      </rPr>
      <t xml:space="preserve">
 - Wsparcie na inwestycje w infrastrukturę związane z rozwojem, modernizacją i dostosowywaniem rolnictwa i leśnictwa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</si>
  <si>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8"/>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</si>
  <si>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Udział w spotkaniach, seminariach informacyjnych, imprezach wystawienniczych w celu informowania i promowania PROW 2014-2020</t>
  </si>
  <si>
    <t>targi, wystawy, imprezy lokalne, regionalne, krajowe i międzynarodowe, terenowe punkty informacyjne, materiały promocyjne</t>
  </si>
  <si>
    <t xml:space="preserve">Targi, wystawy, imprezy lokalne, regionalne, krajowe i międzynarodowe w 2022 r.
Liczba udzielonych konsultacji
Łączny koszt wykonania materiałów promocyjnych
</t>
  </si>
  <si>
    <t>30
400
63 000</t>
  </si>
  <si>
    <t>Ogół społeczeństwa, beneficjenci i potencjalni beneficjenci oraz osoby zainteresowane rozwojem obszarów wiejskich</t>
  </si>
  <si>
    <r>
      <rPr>
        <b/>
        <sz val="8"/>
        <rFont val="Calibri"/>
        <family val="2"/>
        <charset val="238"/>
        <scheme val="minor"/>
      </rPr>
      <t xml:space="preserve"> Podstawowe usługi i odnowa wsi na obszarach wiejskich:
 -</t>
    </r>
    <r>
      <rPr>
        <sz val="8"/>
        <rFont val="Calibri"/>
        <family val="2"/>
        <charset val="238"/>
        <scheme val="minor"/>
      </rPr>
      <t xml:space="preserve"> Wsparcie inwestycji związanych z tworzeniem, ulepszaniem lub rozbudową wszystkich rodzajów małej infrastruktury, w tym inwestycje w energię odnawialną i w oszczędzanie energii
</t>
    </r>
    <r>
      <rPr>
        <b/>
        <sz val="8"/>
        <rFont val="Calibri"/>
        <family val="2"/>
        <charset val="238"/>
        <scheme val="minor"/>
      </rPr>
      <t xml:space="preserve">
</t>
    </r>
    <r>
      <rPr>
        <sz val="8"/>
        <rFont val="Calibri"/>
        <family val="2"/>
        <charset val="238"/>
        <scheme val="minor"/>
      </rPr>
      <t xml:space="preserve">
</t>
    </r>
  </si>
  <si>
    <r>
      <rPr>
        <b/>
        <sz val="8"/>
        <rFont val="Calibri"/>
        <family val="2"/>
        <charset val="238"/>
        <scheme val="minor"/>
      </rPr>
      <t>Zapewnienie pewnej, aktualnej i przejrzystej informacji o PROW 2014-2020 dla ogółu interesariuszy oraz promowanie Programu, jako instrumentu wspierającego rozwój rolnictwa i obszarów wiejskich w Polsce. 
-</t>
    </r>
    <r>
      <rPr>
        <sz val="8"/>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r>
  </si>
  <si>
    <t xml:space="preserve">Spotkanie informacyjne dla beneficjentów PROW 2014-2020 z zakresu budowy lub modernizacji dróg lokalnych </t>
  </si>
  <si>
    <t>Celem działania jest zwiększenie poziomu wiedzy ogólnej i szczegółowej dotyczącej PROW 2014-2020 wśród beneficjentów w szczególności w ramach działania "Podstawowe usługi i odnowa wsi na obszarach wiejskich " oraz "Wsparcie na rozwój lokalny kierowany przez społeczność w ramach LEADER"</t>
  </si>
  <si>
    <t>spotkanie informacyjne</t>
  </si>
  <si>
    <t>Liczba spotkań informacyjnych dla beneficjentów PROW 2014-2020
Liczba uczestników spotkań informacyjnych dla beneficjentów PROW 2014-2020</t>
  </si>
  <si>
    <t>1
120</t>
  </si>
  <si>
    <t xml:space="preserve"> Beneficjenci i potencjalni beneficjenci PROW 2014-2020 </t>
  </si>
  <si>
    <r>
      <t xml:space="preserve">
</t>
    </r>
    <r>
      <rPr>
        <b/>
        <sz val="8"/>
        <rFont val="Calibri"/>
        <family val="2"/>
        <charset val="238"/>
        <scheme val="minor"/>
      </rPr>
      <t xml:space="preserve"> Podstawowe usługi i odnowa wsi na obszarach wiejskich</t>
    </r>
    <r>
      <rPr>
        <sz val="8"/>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8"/>
        <rFont val="Calibri"/>
        <family val="2"/>
        <charset val="238"/>
        <scheme val="minor"/>
      </rPr>
      <t>Wsparcie dla rozwoju lokalnego w ramach inicjatywy LEADER (RLKS – rozwój lokalny kierowany przez społeczność)</t>
    </r>
    <r>
      <rPr>
        <sz val="8"/>
        <rFont val="Calibri"/>
        <family val="2"/>
        <charset val="238"/>
        <scheme val="minor"/>
      </rPr>
      <t xml:space="preserve">
 - Wsparcie na wdrażanie operacji w ramach strategii rozwoju lokalnego kierowanego przez społeczność
      </t>
    </r>
  </si>
  <si>
    <t>Podniesienie jakości wdrażania PROW;
Informowanie społeczeństwa i potencjalnych beneficjentów o polityce rozwoju obszarów wiejskich i wsparciu finansowym</t>
  </si>
  <si>
    <r>
      <t xml:space="preserve">Zapewnienie pewnej, aktualnej i przejrzystej informacji o PROW 2014-2020 dla ogółu interesariuszy oraz promowanie Programu, jako instrumentu wspierającego rozwój rolnictwa i obszarów wiejskich w Polsce. 
- </t>
    </r>
    <r>
      <rPr>
        <sz val="8"/>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</si>
  <si>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Promocja PROW 2014 – 2020 w lokalnych i regionalnych rozgłośniach radiowych</t>
  </si>
  <si>
    <t xml:space="preserve">Celem działania jest zapewnienie  za pomocą ogólnodostępnego nośnika jakim są media  informacji na temat Programu oraz możliwości jakie oferuje. W ramach powyższego przedsięwzięcia planuje się rozpowszechnianie wśród mieszkańców województwa łódzkiego za pomocą materiałów informacyjnych emitowanych w lokalnych i regionalnych rozgłośniach radiowych informacji w zakresie: prowadzonych naborów wniosków, udzielanej pomocy ze środków EFRROW </t>
  </si>
  <si>
    <t>materiały informacyjne emitowane w radiu</t>
  </si>
  <si>
    <t>Łączna liczba wyemitowanych materiałów informacyjnych w radiu</t>
  </si>
  <si>
    <t>Ogół społeczeństwa, beneficjenci i potencjalni beneficjenci oraz osoby zainteresowane rozwojem obszarów wiejskich.</t>
  </si>
  <si>
    <t>1.</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</si>
  <si>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o aktywizacji.
</t>
    </r>
    <r>
      <rPr>
        <b/>
        <sz val="9"/>
        <rFont val="Calibri"/>
        <family val="2"/>
        <charset val="238"/>
        <scheme val="minor"/>
      </rPr>
      <t>Wsparcie na utworzenie i funkcjonowanie krajowej sieci obszarów wiejskich.</t>
    </r>
  </si>
  <si>
    <t>Podniesienie jakości wdrażania PROW;
Informowanie społeczeństwa i potencjalnych beneficjentów o polityce rozwoju obszarów wiejskich i wsparciu finansowym.</t>
  </si>
  <si>
    <r>
      <t>Zapewnienie pewnej, aktualnej i przejrzystej informacji o PROW 2014 - 2020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</si>
  <si>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  Upowszechnianie wiedzy ogólnej i szczegółowej na temat PROW 2014-2020, rezultatów jego realizacji oraz informowanie o wkładzie UE w realizację PROW 2014-2020.</t>
  </si>
  <si>
    <t xml:space="preserve">Prowadzenie działań na stronie internetowej poznajprow.pl 
poprzez publikację aktualnych informacji i dokumentów dot. 
Programu, w tym obsługa powiązanych mediów społecznościowych oraz Współpraca ze środkami masowego przekazu.  </t>
  </si>
  <si>
    <t>1.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</si>
  <si>
    <t xml:space="preserve">Strony internetowe/
Odwiedziny strony internetowej/
Audycje  w radio
</t>
  </si>
  <si>
    <t>2.</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</si>
  <si>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</si>
  <si>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t xml:space="preserve"> Podniesienie jakości wdrażania PROW;
 Informowanie społeczeństwa i potencjalnych beneficjentów o polityce rozwoju obszarów wiejskich i wsparciu finansowym.
</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</si>
  <si>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t>
    </r>
  </si>
  <si>
    <t xml:space="preserve">Prowadzenie punktów informacyjnych PROW 2014-2020 w woj. podlaskim, w tym przekazywanie informacji o PROW 2014 - 2020 pracownikom punktów informacyjnych oraz podmiotom doradczym (w tym LGD)       </t>
  </si>
  <si>
    <r>
      <rPr>
        <sz val="9"/>
        <rFont val="Calibri"/>
        <family val="2"/>
        <charset val="238"/>
        <scheme val="minor"/>
      </rPr>
      <t>1. Usprawnienie przepływu informacji pomiędzy podmiotami zaangażowanymi we wdrażanie PROW 2014-2020, a potencjalnymi beneficjentami i ogółem społeczeństwa.
2. Zapewnienie zintegrowanego źródła informacji o PROW 2014-2020 w ramach zadań realizowanych przez Samorząd Województwa Podlaskiego.</t>
    </r>
    <r>
      <rPr>
        <i/>
        <sz val="9"/>
        <rFont val="Calibri"/>
        <family val="2"/>
        <charset val="238"/>
        <scheme val="minor"/>
      </rPr>
      <t xml:space="preserve">
</t>
    </r>
  </si>
  <si>
    <t>Szkolenia/ inne formy szkoleniowe dla pracowników punktów informacyjnych i doradców;  Punkty informacyjne PROW 2014-2020</t>
  </si>
  <si>
    <t>Beneficjenci PROW 2014-2020, potencjalni beneficjenci, doradcy, pracownicy punktów informacyjnych, podmioty uczestniczące we wdrażaniu PROW 2014-2020</t>
  </si>
  <si>
    <t>3.</t>
  </si>
  <si>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-Wsparcie na wdrażanie operacji w ramach strategii lokalnego rozwoju kierowanego przez społeczność.</t>
    </r>
    <r>
      <rPr>
        <b/>
        <sz val="9"/>
        <rFont val="Calibri"/>
        <family val="2"/>
        <charset val="238"/>
        <scheme val="minor"/>
      </rPr>
      <t xml:space="preserve">
Wsparcie na utworzenie i funkcjonowanie krajowej sieci obszarów wiejskich.</t>
    </r>
  </si>
  <si>
    <t xml:space="preserve"> Podniesienie jakości wdrażania PROW;
Informowanie społeczeństwa i potencjalnych beneficjentów o polityce rozwoju obszarów wiejskich i wsparciu finansowym.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</si>
  <si>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</si>
  <si>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t>Wsparcie działań informacyjno-promocyjnych PROW 2014-2020 na obszarze woj. podlaskiego - Terenowe punkty informacyjne</t>
  </si>
  <si>
    <t xml:space="preserve">1. Przekazanie mieszkańcom woj. podlaskiego informacji nt. PROW oraz prezentacja możliwości związanych z szeroko rozumianym rozwojem obszarów wiejskich – zwłaszcza LEADER.
2. Zwiększenie zainteresowania społeczeństwa polityką rozwoju obszarów wiejskich oraz zachęcenie kolejnych potencjalnych beneficjentów do realizacji projektów w ramach PROW.
</t>
  </si>
  <si>
    <t>Terenowe punkty informacyjne PROW podczas wydarzeń plenerowych</t>
  </si>
  <si>
    <t xml:space="preserve">Udzielone konsultacje w punkcie informacyjnym PROW 2014 - 2020
/Łączny koszt wykonanych materiałów promocyjnych
</t>
  </si>
  <si>
    <t xml:space="preserve">Ogół społeczeństwa, potencjalni beneficjenci, beneficjenci, 
media
</t>
  </si>
  <si>
    <t>4.</t>
  </si>
  <si>
    <t xml:space="preserve"> Promowanie włączenia społecznego, zmniejszenia ubóstwa oraz rozwoju gospodarczego na obszarach wiejskich. </t>
  </si>
  <si>
    <t>Podniesienie jakości wdrażania PROW; Informowanie społeczeństwa i potencjalnych beneficjentów o polityce rozwoju obszarów wiejskich i wsparciu finansowym.</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</si>
  <si>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</si>
  <si>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 xml:space="preserve"> Upowszechnianie wiedzy ogólnej i szczegółowej na temat PROW 2014-2020, rezultatów jego realizacji oraz informowanie o wkładzie UE w realizację PROW 2014-2020.</t>
  </si>
  <si>
    <t xml:space="preserve">1. Przekazanie wiedzy potencjalnym beneficjentom/beneficjentom PROW 2014-2020 nt. zasad i trybu przyznania pomocy, przygotowania i rozliczenia projektów oraz innych aspektów związanych z prawidłową realizacją/rozliczeniem projektów.
2. Podniesienie jakości wdrażania PROW 2014-2020.
</t>
  </si>
  <si>
    <t>Szkolenia/ spotkania informacyjne  potencjalnym beneficjentom i beneficjentom</t>
  </si>
  <si>
    <t xml:space="preserve">Szkolenia/ spotkania informacyjne dla potencjalnych beneficjentów i beneficjentów;
Uczestnicy szkoleń/spotkań informacyjnych dla potencjalnych beneficjentów i beneficjentów
 </t>
  </si>
  <si>
    <t>2/ 65</t>
  </si>
  <si>
    <t>Potencjalni beneficjenci/beneficjenci oraz podmioty zaangażowane we wdrażanie PROW 2014-2020</t>
  </si>
  <si>
    <t>5.</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</si>
  <si>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
</t>
    </r>
  </si>
  <si>
    <t xml:space="preserve">Wsparcie działań informacyjno-promocyjnych PROW 2014-2020 na obszarze woj. podlaskiego - Konkursy dot. PROW 2014-2020 </t>
  </si>
  <si>
    <t xml:space="preserve">1. Przekazanie mieszkańcom woj. podlaskiego informacji nt. PROW oraz prezentacja możliwości związanych z szeroko rozumianym rozwojem obszarów wiejskich. 
2. Zapewnienie zintegrowanego źródła informacji o PROW 2014-2020 w ramach zadań realizowanych przez Samorząd Województwa Podlaskiego. 
</t>
  </si>
  <si>
    <t>Konkurs</t>
  </si>
  <si>
    <t xml:space="preserve">Liczba konkursów
Uczestnicy konkursów
</t>
  </si>
  <si>
    <t xml:space="preserve"> 1/                          15                   </t>
  </si>
  <si>
    <t xml:space="preserve">Ogół społeczeństwa, 
</t>
  </si>
  <si>
    <t>Nowy okres programowania (WPR 2023-2027)</t>
  </si>
  <si>
    <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t>
    </r>
  </si>
  <si>
    <t>Zapewnienie informacji o nowym okresie programowania 2021-2027.</t>
  </si>
  <si>
    <t>Konferencja dotyczącą przyszłości polskiego rolnictwa w kontekście kluczowych zmian w ramach WPR 2023-2027</t>
  </si>
  <si>
    <t xml:space="preserve">Przekazanie mieszkańcom woj. podlaskiego informacji nt. nowego okresu programowania oraz prezentacja możliwości związanych z szeroko rozumianym rozwojem obszarów wiejskich. </t>
  </si>
  <si>
    <t xml:space="preserve">Liczba konferencji/ Uczestnicy konferencji
</t>
  </si>
  <si>
    <t>1/ 450</t>
  </si>
  <si>
    <t>I-II</t>
  </si>
  <si>
    <t>liczba spotkan /liczba uczestników</t>
  </si>
  <si>
    <t>1/30</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</si>
  <si>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color theme="1"/>
        <rFont val="Calibri"/>
        <family val="2"/>
        <charset val="238"/>
        <scheme val="minor"/>
      </rPr>
      <t xml:space="preserve">  
c) zbudowanie i utrzymanie wysokiej rozpoznawalności EFRROW i PROW 2014-2020 na tle innych programów oraz funduszy europejskich</t>
    </r>
  </si>
  <si>
    <t xml:space="preserve">Informowanie o PROW 2014-2020 na stronie internetowej 
</t>
  </si>
  <si>
    <t>Operacja adresowana jest do beneficjentów oraz potencjalnych beneficjentów. Grupa odbiorców uprawnionych do korzystania ze środków finansowych w ramach PROW 2014-2020.</t>
  </si>
  <si>
    <r>
      <rPr>
        <b/>
        <sz val="11"/>
        <color rgb="FF000000"/>
        <rFont val="Calibri"/>
        <family val="2"/>
        <charset val="238"/>
      </rPr>
      <t>Zapewnienie pewnej, aktualnej i przejrzystej informacji o PROW 2014-2020 dla ogółu interesariuszy oraz promowanie Programu, jako instrumentu wspierającego rozwój rolnictwa i obszarów wiejskich w Polsce:</t>
    </r>
    <r>
      <rPr>
        <sz val="11"/>
        <color rgb="FF000000"/>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</si>
  <si>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Wsparcie na wdrażanie operacji w ramach strategii rozwoju lokalnego kierowanego przez społeczność 
- Przygotowanie i realizacja działań w zakresie współpracy z lokalną grupą działania
- Wsparcie na rzecz kosztów bieżących i aktywizacji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</si>
  <si>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</si>
  <si>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</si>
  <si>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11"/>
        <rFont val="Calibri"/>
        <family val="2"/>
        <charset val="238"/>
      </rPr>
      <t xml:space="preserve">Inwestycje w środki trwałe
</t>
    </r>
    <r>
      <rPr>
        <sz val="11"/>
        <rFont val="Calibri"/>
        <family val="2"/>
        <charset val="238"/>
      </rPr>
      <t>- Wsparcie na inwestycje związane z rozwojem, modernizacją i dostosowywaniem rolnictwa i leśnictwa</t>
    </r>
    <r>
      <rPr>
        <b/>
        <sz val="11"/>
        <rFont val="Calibri"/>
        <family val="2"/>
        <charset val="238"/>
      </rPr>
      <t xml:space="preserve">
Podstawowe usługi i odnowa wsi na obszarach wiejskich</t>
    </r>
    <r>
      <rPr>
        <sz val="11"/>
        <rFont val="Calibri"/>
        <family val="2"/>
        <charset val="238"/>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t>
    </r>
    <r>
      <rPr>
        <b/>
        <sz val="11"/>
        <rFont val="Calibri"/>
        <family val="2"/>
        <charset val="238"/>
      </rPr>
      <t xml:space="preserve">
Wsparcie dla rozwoju lokalnego w ramach inicjatywy LEADER (RLKS - rozwój lokalny kierowany przez społeczność)                                                           </t>
    </r>
    <r>
      <rPr>
        <sz val="11"/>
        <rFont val="Calibri"/>
        <family val="2"/>
        <charset val="238"/>
      </rPr>
      <t xml:space="preserve">- wsparcie przygotowawcze,
- Wsparcie na wdrażanie operacji w ramach strategii rozwoju lokalnego kierowanego przez społeczność 
- Przygotowanie i realizacja działań w zakresie współpracy z lokalną grupą działania
- Wsparcie na rzecz kosztów bieżących i aktywizacji
</t>
    </r>
  </si>
  <si>
    <r>
      <rPr>
        <b/>
        <sz val="11"/>
        <rFont val="Calibri"/>
        <family val="2"/>
        <charset val="238"/>
      </rPr>
      <t>Zapewnienie pewnej, aktualnej i przejrzystej informacji o PROW 2014-2020 dla ogółu interesariuszy oraz promowanie Programu, jako instrumentu wspierającego rozwój rolnictwa i obszarów wiejskich w Polsce:</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</si>
  <si>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t>Media - telewizja. Planowana ilosć audycji 6-7</t>
  </si>
  <si>
    <t xml:space="preserve">Podniesienie jakości wdrażania PROW,
 Informowanie społeczeństwa i potencjalnych beneficjentów o polityce rozwoju obszarów wiejskich i wsparciu finansowym
</t>
  </si>
  <si>
    <r>
      <rPr>
        <b/>
        <sz val="11"/>
        <rFont val="Calibri"/>
        <family val="2"/>
        <charset val="238"/>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11"/>
        <rFont val="Calibri"/>
        <family val="2"/>
        <charset val="238"/>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</si>
  <si>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r>
      <rPr>
        <b/>
        <sz val="11"/>
        <rFont val="Calibri"/>
        <family val="2"/>
        <charset val="238"/>
      </rPr>
      <t>Rozwój gospodarstw i działalności gospodarczej</t>
    </r>
    <r>
      <rPr>
        <sz val="11"/>
        <rFont val="Calibri"/>
        <family val="2"/>
        <charset val="238"/>
      </rPr>
      <t xml:space="preserve">
- Pomoc na rozpoczęcie pozarolniczej działalności gospodarczej na obszarach wiejskich
</t>
    </r>
    <r>
      <rPr>
        <b/>
        <sz val="11"/>
        <rFont val="Calibri"/>
        <family val="2"/>
        <charset val="238"/>
      </rPr>
      <t>Podstawowe usługi i odnowa wsi na obszarach wiejskich</t>
    </r>
    <r>
      <rPr>
        <sz val="11"/>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 Wsparcie na wdrażanie operacji w ramach strategii rozwoju lokalnego kierowanego przez społeczność 
</t>
    </r>
  </si>
  <si>
    <r>
      <rPr>
        <b/>
        <sz val="11"/>
        <rFont val="Calibri"/>
        <family val="2"/>
        <charset val="238"/>
      </rPr>
      <t>Inwestycje w środki trwałe</t>
    </r>
    <r>
      <rPr>
        <sz val="11"/>
        <rFont val="Calibri"/>
        <family val="2"/>
        <charset val="238"/>
      </rPr>
      <t xml:space="preserve">
- Wsparcie na inwestycje związane z rozwojem, modernizacją i dostosowywaniem rolnictwa i leśnictwa,
</t>
    </r>
    <r>
      <rPr>
        <b/>
        <sz val="11"/>
        <rFont val="Calibri"/>
        <family val="2"/>
        <charset val="238"/>
      </rPr>
      <t>Podstawowe usługi i odnowa wsi na obszarach wiejskich</t>
    </r>
    <r>
      <rPr>
        <sz val="11"/>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rPr>
      <t xml:space="preserve">Wsparcie dla rozwoju lokalnego w ramach inicjatywy LEADER (RLKS - rozwój lokalny kierowany przez społeczność) </t>
    </r>
    <r>
      <rPr>
        <sz val="11"/>
        <rFont val="Calibri"/>
        <family val="2"/>
        <charset val="238"/>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</si>
  <si>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</si>
  <si>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t xml:space="preserve">Ułatwienie transferu wiedzy i innowacji w rolnictwie i leśnictwie oraz na obszarach wiejskich, Promowanie włączenia społecznego, zmniejszenia ubóstwa oraz rozwoju gospodarczego 
na obszarach wiejskich
</t>
  </si>
  <si>
    <t>SzkoleniE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</si>
  <si>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c) zbudowanie i utrzymanie wysokiej rozpoznawalności EFRROW i PROW 2014-2020 na tle innych programów oraz funduszy europejskich</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</si>
  <si>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</si>
  <si>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</si>
  <si>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t>Seminaria informacyjne
Uczestnicy seminariów informacyjnych
Imprezy lokalne o charakterze rolniczym
Uczestnicy imprez lokalnych o charakterze rolniczym
Materiały promocyjne</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</si>
  <si>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</si>
  <si>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</si>
  <si>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</si>
  <si>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t>Ułatwienie transferu wiedzy i innowacji w rolnictwie i leśnictwie oraz na obszarach wiejskich, Promowanie włączenia społecznego, zmniejszenia ubóstwa oraz rozwoju gospodar-czego na obszarach wiejskich</t>
  </si>
  <si>
    <t>Podniesienie jakości wdrażania PROW, Informowanie społeczeństwa i potencjalnych beneficjentów o polityce rozwoju ob-szarów wiejskich i wsparciu finansowym</t>
  </si>
  <si>
    <r>
      <rPr>
        <b/>
        <sz val="9"/>
        <color theme="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</si>
  <si>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spotkanie robocze</t>
  </si>
  <si>
    <t>Operacja jest adresowana do beneficjentów,  potencjalnych beneficjentów oraz do przedstawicieli Lokalnych Grup Działania z terenu województwa lubelskiego. Grupa odbiorców uprawnionych do korzystania ze środków finansowych w ramach PROW 2014-2020</t>
  </si>
  <si>
    <t>III - IV</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</si>
  <si>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</si>
  <si>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Wsparcie inwestycji w tworzenie, ulepszanie i rozwijanie podstawowych usług lokalnych dla ludności wiejskiej, w tym rekreacji i kultury, i powiązanej infrastruktury</t>
    </r>
  </si>
  <si>
    <r>
      <rPr>
        <b/>
        <sz val="9"/>
        <rFont val="Calibri"/>
        <family val="2"/>
        <charset val="238"/>
        <scheme val="minor"/>
      </rPr>
      <t>Podstawowe usługi i odnowa wsi na obszarach wiejskich.</t>
    </r>
    <r>
      <rPr>
        <sz val="9"/>
        <rFont val="Calibri"/>
        <family val="2"/>
        <charset val="238"/>
        <scheme val="minor"/>
      </rPr>
      <t xml:space="preserve"> Wsparcie inwestycji w tworzenie, ulepszanie i rozwijanie podstawowych usług lokalnych dla ludności wiejskiej, w tym rekreacji i kultury, i powiązanej infrastruktury</t>
    </r>
  </si>
  <si>
    <t xml:space="preserve"> liczba uczestników</t>
  </si>
  <si>
    <t>25</t>
  </si>
  <si>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zbudowanie i utrzymanie wysokiej rozpoznawalności EFRROW i PROW 2014-2020 na tle innych programów oraz funduszy europejskich</t>
    </r>
  </si>
  <si>
    <t>Kampanie informacyjne w mediach (telewizja, radio, prasa)</t>
  </si>
  <si>
    <t>Informowanie społeczeństwa i potencjalnych beneficjentów o polityce rozwoju ob-szarów wiejskich i wsparciu finansowym</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</si>
  <si>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 Wsparcie na rzecz kosztów bieżących i aktywizacji</t>
    </r>
  </si>
  <si>
    <t xml:space="preserve">1)Liczba emisji w telewizji 2) Liczba odbiorców 3) Liczba publikacji w prasie 4) Liczba audycji w radio, 5) Liczba odbiorców, 6) Liczba filmów </t>
  </si>
  <si>
    <t>1) 5,                                                      2) 20 000,                                       3) 5,                                                        4) 5,                                                       5) 10  000,                                       6) 1</t>
  </si>
  <si>
    <t xml:space="preserve">Operacja adresowana jest do beneficjentów oraz potencjalnych beneficjentów. Grupa odbiorców uprawnionych do korzystania ze środków finansowych w ramach PROW 2014-2020 (np.: mieszkańcy obszarów wiejskich biorący udział w imprezach plenerowych, konferencjach, kongresach, szkoleniach, konkursach). </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</si>
  <si>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t>
    </r>
  </si>
  <si>
    <t>Podstawowe usługi i odnowa wsi na obszarach wiejskich. Informowanie społeczeństwa i potencjalnych beneficjentów o polityce rozwoju obszarów wiejskich i o możliwościach finansowania, Zapewnienie pewnej, aktualnej i przejrzystej informacji o PROW 2014-2020 dla ogółu 
interesariuszy oraz promowanie Programu jako instrumentu wspierającego rozwój rolnictwa i obszarów wiejskich w Polsce,
Zbudowanie i utrzymanie wysokiej rozpoznawalności EFRROW i PROW 2014-2020 na tle 
innych programów oraz funduszy europejskich.</t>
  </si>
  <si>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współ_x0002_pracy z lokalną grupą działania
</t>
    </r>
  </si>
  <si>
    <t>Spotkania/seminaria informacyjne, konferencje, kalendarze/ materiały promocyjne</t>
  </si>
  <si>
    <r>
      <rPr>
        <b/>
        <sz val="9"/>
        <rFont val="Calibri"/>
        <family val="2"/>
        <charset val="238"/>
        <scheme val="minor"/>
      </rPr>
      <t>Transfer wiedzy i działalność informacyjna:</t>
    </r>
    <r>
      <rPr>
        <sz val="9"/>
        <rFont val="Calibri"/>
        <family val="2"/>
        <charset val="238"/>
        <scheme val="minor"/>
      </rPr>
      <t xml:space="preserve"> Wsparcie dla działań w zakresie kształcenia za-wodowego i nabywania umiejętności                                                                                     </t>
    </r>
    <r>
      <rPr>
        <b/>
        <sz val="9"/>
        <rFont val="Calibri"/>
        <family val="2"/>
        <charset val="238"/>
        <scheme val="minor"/>
      </rPr>
      <t>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Rolnictwo ekologiczne</t>
    </r>
    <r>
      <rPr>
        <sz val="9"/>
        <rFont val="Calibri"/>
        <family val="2"/>
        <charset val="238"/>
        <scheme val="minor"/>
      </rPr>
      <t xml:space="preserve"> Płatności na rzecz konwersji na ekologiczne prak-tyki i metody w rolnictwie, Płatności na rzecz utrzymania ekologicznych praktyk i metod w rolnictwie </t>
    </r>
    <r>
      <rPr>
        <b/>
        <sz val="9"/>
        <rFont val="Calibri"/>
        <family val="2"/>
        <charset val="238"/>
        <scheme val="minor"/>
      </rPr>
      <t>Dobrostan zwierząt</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 </t>
    </r>
    <r>
      <rPr>
        <sz val="9"/>
        <rFont val="Calibri"/>
        <family val="2"/>
        <charset val="238"/>
        <scheme val="minor"/>
      </rPr>
      <t xml:space="preserve">Wsparcie na wdrażanie operacji w ramach strategii rozwoju lokalnego kierowanego przez społeczność
- Przygotowanie i realizacja działań w zakresie współpracy z lokalną grupą działania
- Wsparcie na rzecz kosztów bieżących i aktywizacji
</t>
    </r>
  </si>
  <si>
    <t>1. Spotkania/seminaria informacyjne/ konferencje,        2. Uczestnicy seminariów informacyjnych, 3. Kalendarze, 4. Materiały promocyjne</t>
  </si>
  <si>
    <r>
      <t xml:space="preserve">Cel główny: </t>
    </r>
    <r>
      <rPr>
        <b/>
        <sz val="9"/>
        <rFont val="Calibri"/>
        <family val="2"/>
        <charset val="238"/>
      </rPr>
      <t>Zapewnienie pewnej, aktualnej i przejrzystej informacji o PROW 2014-2020 dla ogółu intere-sariuszy oraz promowanie Programu, jako instrumentu wspierającego rozwój rolnictwa i obszarów wiejskich w Polsce</t>
    </r>
    <r>
      <rPr>
        <sz val="9"/>
        <rFont val="Calibri"/>
        <family val="2"/>
        <charset val="238"/>
      </rPr>
      <t>, 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</si>
  <si>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t>
    </r>
    <r>
      <rPr>
        <b/>
        <sz val="9"/>
        <rFont val="Calibri"/>
        <family val="2"/>
        <charset val="238"/>
        <scheme val="minor"/>
      </rPr>
      <t xml:space="preserve"> Tworzenie grup i organizacji producentów</t>
    </r>
    <r>
      <rPr>
        <sz val="9"/>
        <rFont val="Calibri"/>
        <family val="2"/>
        <charset val="238"/>
        <scheme val="minor"/>
      </rPr>
      <t xml:space="preserve"> Tworzenie grup i organizacji producentów w rol-nictwie i leśnictwie </t>
    </r>
    <r>
      <rPr>
        <b/>
        <sz val="9"/>
        <rFont val="Calibri"/>
        <family val="2"/>
        <charset val="238"/>
        <scheme val="minor"/>
      </rPr>
      <t>Działanie rolno- środowiskowo- klimatyczne</t>
    </r>
    <r>
      <rPr>
        <sz val="9"/>
        <rFont val="Calibri"/>
        <family val="2"/>
        <charset val="238"/>
        <scheme val="minor"/>
      </rPr>
      <t xml:space="preserve"> 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t>
    </r>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</si>
  <si>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r>
      <t xml:space="preserve">Cel główny: </t>
    </r>
    <r>
      <rPr>
        <b/>
        <sz val="9"/>
        <rFont val="Calibri"/>
        <family val="2"/>
        <charset val="238"/>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rPr>
      <t xml:space="preserve">Cel szczegółowy: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oraz Uwidocznienie roli Wspólnoty we współfinansowaniu rozwoju obszarów wiejskich w Polsce
</t>
    </r>
  </si>
  <si>
    <r>
      <rPr>
        <b/>
        <sz val="9"/>
        <rFont val="Calibri"/>
        <family val="2"/>
        <charset val="238"/>
        <scheme val="minor"/>
      </rPr>
      <t>Transfer wiedzy i działalność informacyjna</t>
    </r>
    <r>
      <rPr>
        <sz val="9"/>
        <rFont val="Calibri"/>
        <family val="2"/>
        <charset val="238"/>
        <scheme val="minor"/>
      </rPr>
      <t xml:space="preserve"> - Wsparcie dla działań w zakresie kształcenia zawodowego i nabywanie umiejętności, </t>
    </r>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Tworzenie grup i organizacji producentów </t>
    </r>
    <r>
      <rPr>
        <sz val="9"/>
        <rFont val="Calibri"/>
        <family val="2"/>
        <charset val="238"/>
        <scheme val="minor"/>
      </rPr>
      <t xml:space="preserve">Tworzenie grup i organizacji producentów w rol-nictwie i leśnictwie </t>
    </r>
    <r>
      <rPr>
        <b/>
        <sz val="9"/>
        <rFont val="Calibri"/>
        <family val="2"/>
        <charset val="238"/>
        <scheme val="minor"/>
      </rPr>
      <t xml:space="preserve">Działanie rolno- środowiskowo- klimatyczne </t>
    </r>
    <r>
      <rPr>
        <sz val="9"/>
        <rFont val="Calibri"/>
        <family val="2"/>
        <charset val="238"/>
        <scheme val="minor"/>
      </rPr>
      <t xml:space="preserve">Płatności z tytułu zobowiązań rolno-środowiskowo-klimatycznych
Wsparcie dla ochrony oraz zrównoważonego użytkowania i rozwoju zasobów genetycznych w rolnictwie </t>
    </r>
    <r>
      <rPr>
        <b/>
        <sz val="9"/>
        <rFont val="Calibri"/>
        <family val="2"/>
        <charset val="238"/>
        <scheme val="minor"/>
      </rPr>
      <t xml:space="preserve">Rolnictwo ekologiczne </t>
    </r>
    <r>
      <rPr>
        <sz val="9"/>
        <rFont val="Calibri"/>
        <family val="2"/>
        <charset val="238"/>
        <scheme val="minor"/>
      </rPr>
      <t xml:space="preserve">Płatności na rzecz konwersji na ekologiczne praktyki i metody w rolnictwie
Płatności na rzecz utrzymania ekologicznych praktyk i metod w rolnictwie </t>
    </r>
    <r>
      <rPr>
        <b/>
        <sz val="9"/>
        <rFont val="Calibri"/>
        <family val="2"/>
        <charset val="238"/>
        <scheme val="minor"/>
      </rPr>
      <t xml:space="preserve">Dobrostan zwierząt, Wsparcie dla rozwoju lokalnego w ramach inicjatywy LEADER (RLKS – rozwój lokalny kierowa-ny przez społeczność) </t>
    </r>
    <r>
      <rPr>
        <sz val="9"/>
        <rFont val="Calibri"/>
        <family val="2"/>
        <charset val="238"/>
        <scheme val="minor"/>
      </rPr>
      <t>Wsparcie na wdrażanie operacji w ramach strategii rozwoju lokalnego kierowanego przez społeczność
Przygotowanie i realizacja działań w zakresie współpracy z lokalną grupą działania
Wsparcie na rzecz kosztów bieżących i aktywizacji</t>
    </r>
  </si>
  <si>
    <t>Artykuły prasowe i audycje radiowe w mediach regionalnych</t>
  </si>
  <si>
    <t>Artykuły prasowe, Audycje radiowe, Słuchalność audycji</t>
  </si>
  <si>
    <t>5/5/100 000</t>
  </si>
  <si>
    <t>I</t>
  </si>
  <si>
    <t>Liczba artykułów w Internecie</t>
  </si>
  <si>
    <t>Podniesienie jakości wdrażania PROW; 
Informowanie społeczeństwa i potencjalnych beneficjentów o polityce rozwoju obszarów wiejskich i o możliwości finansowania</t>
  </si>
  <si>
    <t xml:space="preserve">Baza dobrych praktyk </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</si>
  <si>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</si>
  <si>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t>strona internetowa (baza dobrych praktyk)</t>
  </si>
  <si>
    <t>Liczba artykułów /wkładek w Internecie</t>
  </si>
  <si>
    <t>Zwiększenie rentowności gospodarstw i konkurencyjność, Promowanie włączenia społecznego, zmniejszenia ubóstwa oraz rozwoju gospodarczego na obszarach wiejskich</t>
  </si>
  <si>
    <r>
      <rPr>
        <b/>
        <sz val="9"/>
        <rFont val="Calibri"/>
        <family val="2"/>
        <charset val="238"/>
        <scheme val="minor"/>
      </rPr>
      <t>Zapewnienie pewnej, aktualnej i przejrzystej informacji o PROW 2014 - 2020 dla ogółu interesariuszy oraz promowanie Programu, jako instrumentu wspierającego rozwój rolnictwa i obszarów wiejskich w Polsce                                                                                                                             Budowanie pozytywnego wizerunku wsi jako miejsca zamieszkania</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</si>
  <si>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t>3500 / 130.000 zł</t>
  </si>
  <si>
    <t>Jednodniowa konferencja w formule online: 
-wynajem studia z profesjonalnym sprzętem i obsługą
-wynajem platformy eventowej z produkcją i realizacją transmisji wideo, przygotowaniem materiałów graficznych, możliwa post produkcja
- wynagrodzenie dla wykładowców i ekspertów (1-6 osób)</t>
  </si>
  <si>
    <r>
      <rPr>
        <b/>
        <sz val="9"/>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</si>
  <si>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t>Zapewnienie odpowiedniej wizualizacji PROW 2014-2020</t>
  </si>
  <si>
    <t xml:space="preserve">1. Targi, wystawy, imprezy lokalne, regionalne, krajowe i międzynarodowe (stoisko) 
2. Konkursy 
3. Uczestnicy konkursów 
4. Materiały promocyjne </t>
  </si>
  <si>
    <t xml:space="preserve">1/35.000 zł 
1
 700 osób 
25.000 zł 
</t>
  </si>
  <si>
    <t xml:space="preserve">2/ szacunkowy koszt prowadzenia 12 000, 00 zł     
24.000 osób </t>
  </si>
  <si>
    <r>
      <rPr>
        <b/>
        <sz val="9"/>
        <rFont val="Calibri"/>
        <family val="2"/>
        <charset val="238"/>
        <scheme val="minor"/>
      </rPr>
      <t xml:space="preserve">Zapewnienie  aktualnej i przejrzystej informacji o PROW 2014 - 2020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
- zwiększenie poziomu wiedzy ogólnej i szczegółowej dotyczącej PROW 2014 - 2020,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2014 - 2020 na tle innych programów oraz funduszy europejskich</t>
    </r>
  </si>
  <si>
    <t>Upowszechnianie wiedzy ogólnej i szczegółowej na temat PROW 2014-2020, rezultatów jego realizacji oraz informowanie o wkładzie UE w realizację PROW 2014-2020, Zapewnienie informacji o nowym okresie programowania 2021-2027</t>
  </si>
  <si>
    <t>Samorząd Województwa Opolskiego</t>
  </si>
  <si>
    <t>Instytucje zaangażowane pośrednio we wdrażanie Programu: Lokalne Grupy Działania oraz potencjalni beneficjenci i beneficjenci PROW 2014-2020</t>
  </si>
  <si>
    <r>
      <t xml:space="preserve">
</t>
    </r>
    <r>
      <rPr>
        <b/>
        <sz val="10"/>
        <rFont val="Calibri"/>
        <family val="2"/>
        <charset val="238"/>
        <scheme val="minor"/>
      </rPr>
      <t>Podstawowe usługi i odnowa wsi na obszarach wiejskich</t>
    </r>
    <r>
      <rPr>
        <sz val="10"/>
        <rFont val="Calibri"/>
        <family val="2"/>
        <charset val="238"/>
        <scheme val="minor"/>
      </rPr>
      <t xml:space="preserve">
- Wsparcie inwestycji związanych z tworzeniem, ulepszaniem lub rozbudową wszystkich rodzajów małej infrastruktury, w tym inwestycje w energię odnawialną i w oszczędzanie energii,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                                                                                                                                                                                    </t>
    </r>
  </si>
  <si>
    <t>Punkt informacyjny PROW 2014-2020
–  2 operacje o charakterze wystawienniczym promujące PROW 2014-2020, w tym m.in.:
stoiska promocyjne, elementy wizualizacji PROW 2014-2020, materiały promocyjne.</t>
  </si>
  <si>
    <t>Planowane imprezy o charakterze wystawienniczym o tematyce rozwoju obszarów wiejskich przyczynią się prze-de wszystkim do zwiększenia poziomu wiedzy dotyczącej PROW 2014-2020, wzrostu rozpoznawalności Programu oraz efektów jego wdrażania, co przyczyni się do zwiększenia udziału zainteresowanych w ramach priorytetu:
 Promowanie włączenia społecznego, zmniejszenia ubóstwa oraz rozwoju gospodarczego na obszarach wiejskich.
Bezpośredni kontakt z potencjalnym beneficjentem/beneficjentem zapewni osiągnięcie celu KSOW umożliwia-jąc
informowanie społeczeństwa i potencjalnych beneficjentów o polityce rozwoju obszarów wiejskich i o możliwo-ściach finansowania. Dzięki organizacji punktów informacyjnych podczas plenerowych imprez wystawienniczych zapewniona zostanie pewna, aktualna i przejrzysta informacja o PROW 2014-2020 dla ogółu interesariuszy oraz promowany będzie Program, jako instrument wspierający rozwój rolnictwa i obszarów wiejskich w Polsce. 
Poprzez promocję efektów osiągniętych podczas wdrażania projektów w ramach PROW 2014-2020 budowany będzie pozytywny wizerunek wsi jako miejsca zamieszkania.
Umożliwienie dostępu do informacji na temat PROW 2014-2020 poprzez bezpośredni kontakt ze specjalistą – pracownikiem Departamentu Programów Rozwoju Obszarów Wiejskich daje możliwość zadawania pytań, za-pewni przekazanie celowanej informacji potencjalnym beneficjentom / beneficjentom, co jednocześnie zapew-ni :
 zwiększenie poziomu wiedzy ogólnej i szczegółowej dotyczącej PROW 2014-2020, w tym zapewnienie infor-macji dotyczących warunków i trybu przyznawania pomocy, dla potencjalnych beneficjentów w zakresie praktycznej wiedzy i umiejętności o sposobie przygotowania wniosków oraz dla beneficjentów w zakresie przygotowania wniosków o płatność, 
 zbudowanie i utrzymanie wysokiej rozpoznawalności EFRROW i PROW 2014-2020 na tle innych programów oraz funduszy europejskich,
 zmianę w świadomości mieszkańców kraju funkcjonowania PROW jako programu głównie lub wyłącznie wspierającego rolników/rolnictwo, 
 poszerzenie grupy zainteresowanych PROW, dotarcie z przekazem do grup nastawionych niechętnie lub kry-tycznie do FE (w tym PROW), przełamanie negatywnych stereotypów dotyczących życia na obszarach wiejskich.</t>
  </si>
  <si>
    <t xml:space="preserve">Emisja 6 spotów radiowych </t>
  </si>
  <si>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funkcjo_x0002_nowanie krajowej sieci obszarów wiejskich.</t>
    </r>
    <r>
      <rPr>
        <sz val="9"/>
        <rFont val="Calibri"/>
        <family val="2"/>
        <charset val="238"/>
        <scheme val="minor"/>
      </rPr>
      <t xml:space="preserve"> </t>
    </r>
  </si>
  <si>
    <r>
      <rPr>
        <b/>
        <sz val="9"/>
        <rFont val="Calibri"/>
        <family val="2"/>
        <charset val="238"/>
        <scheme val="minor"/>
      </rPr>
      <t>Podstawowe usługi i odnowa wsi na obszarach wiejskich</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 xml:space="preserve">Wsparcie na utworzenie i funkcjonowanie krajowej sieci obszarów wiejskich   </t>
    </r>
    <r>
      <rPr>
        <sz val="9"/>
        <rFont val="Calibri"/>
        <family val="2"/>
        <charset val="238"/>
        <scheme val="minor"/>
      </rPr>
      <t xml:space="preserve">                                                                                                                                                                                                                         </t>
    </r>
  </si>
  <si>
    <r>
      <rPr>
        <b/>
        <sz val="9"/>
        <rFont val="Calibri"/>
        <family val="2"/>
        <charset val="238"/>
        <scheme val="minor"/>
      </rPr>
      <t>Podstawowe usługi i odnowa wsi na obszarach wiejskich</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t>
    </r>
    <r>
      <rPr>
        <sz val="9"/>
        <rFont val="Calibri"/>
        <family val="2"/>
        <charset val="238"/>
        <scheme val="minor"/>
      </rPr>
      <t xml:space="preserve">                                                                                                                                                                                                                         </t>
    </r>
  </si>
  <si>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t>
    </r>
  </si>
  <si>
    <r>
      <rPr>
        <b/>
        <sz val="9"/>
        <rFont val="Calibri"/>
        <family val="2"/>
        <charset val="238"/>
        <scheme val="minor"/>
      </rPr>
      <t xml:space="preserve">Inwestycje w środki trwałe </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</si>
  <si>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t xml:space="preserve">Inwestycje w środki trwałe 
</t>
    </r>
    <r>
      <rPr>
        <sz val="9"/>
        <rFont val="Calibri"/>
        <family val="2"/>
        <charset val="238"/>
        <scheme val="minor"/>
      </rPr>
      <t xml:space="preserve">-Wsparcie na inwestycje związane z rozwojem, modernizacją i dostosowaniem rolnictwa i leśnictwa,  </t>
    </r>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</si>
  <si>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t xml:space="preserve">Inwestycje w środki trwałe 
</t>
    </r>
    <r>
      <rPr>
        <sz val="9"/>
        <rFont val="Calibri"/>
        <family val="2"/>
        <charset val="238"/>
        <scheme val="minor"/>
      </rPr>
      <t xml:space="preserve">-Wsparcie na inwestycje związane z rozwojem, modernizacją i dostosowaniem rolnictwa i leśnictwa,  </t>
    </r>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</si>
  <si>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t xml:space="preserve">Inwestycje w środki trwałe 
</t>
    </r>
    <r>
      <rPr>
        <sz val="9"/>
        <rFont val="Calibri"/>
        <family val="2"/>
        <charset val="238"/>
        <scheme val="minor"/>
      </rPr>
      <t xml:space="preserve">- Wsparcie na inwestycje związane z rozwojem, modernizacją i dostosowaniem rolnictwa i leśnictwa,  </t>
    </r>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</si>
  <si>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t xml:space="preserve">Inwestycje w środki trwałe 
</t>
    </r>
    <r>
      <rPr>
        <sz val="9"/>
        <rFont val="Calibri"/>
        <family val="2"/>
        <charset val="238"/>
        <scheme val="minor"/>
      </rPr>
      <t xml:space="preserve">-Wsparcie na inwestycje związane z rozwojem, modernizacją i dostosowaniem rolnictwa i leśnictwa,  </t>
    </r>
    <r>
      <rPr>
        <b/>
        <sz val="9"/>
        <rFont val="Calibri"/>
        <family val="2"/>
        <charset val="238"/>
        <scheme val="minor"/>
      </rPr>
      <t xml:space="preserve">
Podstawowe usługi i odnowa wsi na obszarach wiejskich 
</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t>
    </r>
    <r>
      <rPr>
        <sz val="9"/>
        <rFont val="Calibri"/>
        <family val="2"/>
        <charset val="238"/>
        <scheme val="minor"/>
      </rPr>
      <t xml:space="preserve">
- Wsparcie na wdrażanie operacji w ramach strategii rozwoju lokalnego kierowanego przez społeczność,
- Przygotowanie i realizacja działań w zakresie współpracy z lokalną grupą działania,
- Wsparcie na rzecz kosztów bieżących i aktywizacji</t>
    </r>
  </si>
  <si>
    <r>
      <rPr>
        <b/>
        <sz val="10"/>
        <rFont val="Calibri"/>
        <family val="2"/>
        <charset val="238"/>
        <scheme val="minor"/>
      </rPr>
      <t>Inwestycje w środki trwałe</t>
    </r>
    <r>
      <rPr>
        <sz val="10"/>
        <rFont val="Calibri"/>
        <family val="2"/>
        <charset val="238"/>
        <scheme val="minor"/>
      </rPr>
      <t xml:space="preserve">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Wsparcie na realizację operacji w ramach strategii lokalnego rozwoju kierowanego przez społeczność,
- Przygotowanie i realizacja działań w zakresie współpracy z lokalną grupą działania.
</t>
    </r>
  </si>
  <si>
    <r>
      <t xml:space="preserve"> 
</t>
    </r>
    <r>
      <rPr>
        <b/>
        <sz val="10"/>
        <rFont val="Calibri"/>
        <family val="2"/>
        <charset val="238"/>
        <scheme val="minor"/>
      </rPr>
      <t>Inwestycje w środki trwałe</t>
    </r>
    <r>
      <rPr>
        <sz val="10"/>
        <rFont val="Calibri"/>
        <family val="2"/>
        <charset val="238"/>
        <scheme val="minor"/>
      </rPr>
      <t xml:space="preserve">
-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10"/>
        <rFont val="Calibri"/>
        <family val="2"/>
        <charset val="238"/>
        <scheme val="minor"/>
      </rPr>
      <t xml:space="preserve">Wsparcie dla rozwoju lokalnego w ramach inicjatywy LEADER (RLKS – rozwój lokalny kierowany przez społeczność) </t>
    </r>
    <r>
      <rPr>
        <sz val="10"/>
        <rFont val="Calibri"/>
        <family val="2"/>
        <charset val="238"/>
        <scheme val="minor"/>
      </rPr>
      <t xml:space="preserve">
- Wsparcie na realizację operacji w ramach strategii lokalnego rozwoju kierowanego przez społeczność,
- Przygotowanie i realizacja działań w zakresie współpracy z lokalną grupą działania.
</t>
    </r>
    <r>
      <rPr>
        <b/>
        <sz val="10"/>
        <rFont val="Calibri"/>
        <family val="2"/>
        <charset val="238"/>
        <scheme val="minor"/>
      </rPr>
      <t xml:space="preserve"> Wsparcie na utworzenie i funkcjonowanie krajowej sieci obszarów wiejskich</t>
    </r>
    <r>
      <rPr>
        <sz val="10"/>
        <rFont val="Calibri"/>
        <family val="2"/>
        <charset val="238"/>
        <scheme val="minor"/>
      </rPr>
      <t xml:space="preserve">  </t>
    </r>
  </si>
  <si>
    <t>Strona internetowa (zakładka),
Portal Facebook – profil #opolskiPROW - promocja postów</t>
  </si>
  <si>
    <r>
      <rPr>
        <b/>
        <sz val="10"/>
        <rFont val="Calibri"/>
        <family val="2"/>
        <charset val="238"/>
        <scheme val="minor"/>
      </rPr>
      <t xml:space="preserve">Inwestycje w środki trwałe
</t>
    </r>
    <r>
      <rPr>
        <sz val="10"/>
        <rFont val="Calibri"/>
        <family val="2"/>
        <charset val="238"/>
        <scheme val="minor"/>
      </rPr>
      <t xml:space="preserve">-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r>
      <rPr>
        <b/>
        <sz val="10"/>
        <rFont val="Calibri"/>
        <family val="2"/>
        <charset val="238"/>
        <scheme val="minor"/>
      </rPr>
      <t xml:space="preserve">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</si>
  <si>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r>
      <rPr>
        <b/>
        <sz val="10"/>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10"/>
        <rFont val="Calibri"/>
        <family val="2"/>
        <charset val="238"/>
        <scheme val="minor"/>
      </rPr>
      <t xml:space="preserve">
-zbudowanie i utrzymanie wysokiej rozpoznawalności EFRROW i PROW 2014-2020 na tle innych programów oraz funduszy europejskich,                                                         </t>
    </r>
  </si>
  <si>
    <t>Liczba osób, którym udzielono informacji w punkcie informacyjnym</t>
  </si>
  <si>
    <t>Kampania informacyjna w mediach (telewizja)
Audycja telewizyjna: 10</t>
  </si>
  <si>
    <t xml:space="preserve"> Zapewnienie odpowiedniej wizualizacji PROW 2014-2020</t>
  </si>
  <si>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</si>
  <si>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r>
      <t xml:space="preserve">Zapewnienie pewnej, aktualnej i przejrzystej informacji o PROW 2014-2020 dla ogółu intere-sariuszy oraz promowanie Programu, jako instrumentu wspierającego rozwój rolnictwa i obszarów wiejskich w Polsce. - </t>
    </r>
    <r>
      <rPr>
        <sz val="1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</si>
  <si>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r>
      <rPr>
        <b/>
        <sz val="11"/>
        <rFont val="Calibri"/>
        <family val="2"/>
        <charset val="238"/>
        <scheme val="minor"/>
      </rPr>
      <t xml:space="preserve"> Inwestycje w środki trwałe.</t>
    </r>
    <r>
      <rPr>
        <sz val="11"/>
        <rFont val="Calibri"/>
        <family val="2"/>
        <charset val="238"/>
        <scheme val="minor"/>
      </rPr>
      <t xml:space="preserve"> 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</si>
  <si>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Informacja i promocja PROW 2014-2020 poprzez zapewnienie odpowiedniej wizualizacji Programu podczas wydarzeń związanych z wspieraniem obszarów wiejskich.</t>
  </si>
  <si>
    <t>ogół społeczeństwa</t>
  </si>
  <si>
    <r>
      <rPr>
        <b/>
        <sz val="11"/>
        <rFont val="Calibri"/>
        <family val="2"/>
        <charset val="238"/>
        <scheme val="minor"/>
      </rPr>
      <t>Inwestycje w środki trwałe</t>
    </r>
    <r>
      <rPr>
        <sz val="11"/>
        <rFont val="Calibri"/>
        <family val="2"/>
        <charset val="238"/>
        <scheme val="minor"/>
      </rPr>
      <t xml:space="preserve">. 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</si>
  <si>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Narzędzie komunikacji: Prowadzenie punktu informacyjnego poprzez doposażenie w materiały informacyjne identyfikujące markę PROW 2014-2020 oraz materiały promocyjne.
W zakresie operacji planuje się prowadzenie punktu informacyjnego PROW 2014-2020 funkcjonującego w sposób stały w godzinach pracy urzędu oraz w formie doraźnej  w ramach stoiska informacyjnego, podczas imprez, szkoleń, spotkań poświęconych rolnictwu i obszarom wiejskim, a także innych wydarzeń promujących fundusze europejskie na terenie Urzędu.
Ponadto w punktach informacyjnych dystrybuowane będą materiały promocyjne oraz kalendarze/terminarze.</t>
  </si>
  <si>
    <t>Informowanie i promocja Programu Rozwoju Obszarów Wiejskich na lata 2014-2020 poprzez prowadzenie punktu informacyjnego i jego doposażenie w materiały informacyjno- promocyjne.</t>
  </si>
  <si>
    <t>Udzielone konsultacje w punkcie informacyjnym PROW 2014-2020/
Łączny koszt wykonanych materiałów promocyjnych</t>
  </si>
  <si>
    <t>min. 3 tygodniowo /50 000</t>
  </si>
  <si>
    <r>
      <rPr>
        <b/>
        <sz val="11"/>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1"/>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</si>
  <si>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Łączna liczba artykułów opublikowanych w  internecie 
Koszty artykułów opublikowanych w  internecie</t>
  </si>
  <si>
    <t xml:space="preserve"> Upowszechnianie wiedzy ogólnej i szczegółowej na temat PROW 2014-2020, rezultatów jego realizacji oraz informowanie o wkładzie UE w realizację PROW 2014-2020. </t>
  </si>
  <si>
    <r>
      <rPr>
        <b/>
        <sz val="11"/>
        <rFont val="Calibri"/>
        <family val="2"/>
        <charset val="238"/>
        <scheme val="minor"/>
      </rPr>
      <t>Transfer wiedzy i działalność informacyjna  -</t>
    </r>
    <r>
      <rPr>
        <sz val="11"/>
        <rFont val="Calibri"/>
        <family val="2"/>
        <charset val="238"/>
        <scheme val="minor"/>
      </rPr>
      <t>Wsparcie dla działań w zakresie kształcenia zawodowego i nabywania umiejętności - Wsparcie dla projektów demonstracyjnych i działań informacyjnych</t>
    </r>
    <r>
      <rPr>
        <b/>
        <sz val="11"/>
        <rFont val="Calibri"/>
        <family val="2"/>
        <charset val="238"/>
        <scheme val="minor"/>
      </rPr>
      <t xml:space="preserve">, Systemy jakości produktów rolnych i środków spożywczych </t>
    </r>
    <r>
      <rPr>
        <sz val="11"/>
        <rFont val="Calibri"/>
        <family val="2"/>
        <charset val="238"/>
        <scheme val="minor"/>
      </rPr>
      <t xml:space="preserve">- Wsparcie na przystępowanie do systemów jakości - Wsparcie działań informacyjnych i promocyjnych realizowanych przez grupy producentów na rynku wewnętrznym </t>
    </r>
    <r>
      <rPr>
        <b/>
        <sz val="11"/>
        <rFont val="Calibri"/>
        <family val="2"/>
        <charset val="238"/>
        <scheme val="minor"/>
      </rPr>
      <t xml:space="preserve"> Inwestycje w środki trwałe. </t>
    </r>
    <r>
      <rPr>
        <sz val="11"/>
        <rFont val="Calibri"/>
        <family val="2"/>
        <charset val="238"/>
        <scheme val="minor"/>
      </rPr>
      <t xml:space="preserve">Wsparcie na inwestycje związane z rozwojem, modernizacją i dostosowywaniem rolnictwa i leśnictwa. </t>
    </r>
    <r>
      <rPr>
        <b/>
        <sz val="11"/>
        <rFont val="Calibri"/>
        <family val="2"/>
        <charset val="238"/>
        <scheme val="minor"/>
      </rPr>
      <t>Podstawowe usługi i odnowa wsi na obszarach wiejskich.</t>
    </r>
    <r>
      <rPr>
        <sz val="1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rFont val="Calibri"/>
        <family val="2"/>
        <charset val="238"/>
        <scheme val="minor"/>
      </rPr>
      <t xml:space="preserve">Wsparcie dla rozwoju lokalnego w ramach inicjatywy LEADER (RLKS – rozwój lokalny kierowany przez społeczność) </t>
    </r>
    <r>
      <rPr>
        <sz val="11"/>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1"/>
        <rFont val="Calibri"/>
        <family val="2"/>
        <charset val="238"/>
        <scheme val="minor"/>
      </rPr>
      <t>Wsparcie na utworzenie i funkcjonowanie krajowej sieci obszarów wiejskich.</t>
    </r>
  </si>
  <si>
    <t>Strona internetowa,  audycje  w radio</t>
  </si>
  <si>
    <t>6.</t>
  </si>
  <si>
    <t>Samorząd Województwa Podlaskiego</t>
  </si>
  <si>
    <t>1/
6380/
 4</t>
  </si>
  <si>
    <t>Udzielone konsultacje w punkcie informacyjnym PROW 2014-2020 62 Uczestnicy szkoleń/ innych form szkoleniowych dla pracowników punktów infor_x0002_macyjnych i doradców</t>
  </si>
  <si>
    <t xml:space="preserve">
62/
8</t>
  </si>
  <si>
    <t>94                                 /  66.000,00 zł</t>
  </si>
  <si>
    <t>Cykl spotkań informacyjno-szkoleniowych potencjalnym beneficjentom i beneficjentom PROW 2014-2020</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</si>
  <si>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t>
    </r>
    <r>
      <rPr>
        <b/>
        <sz val="9"/>
        <rFont val="Calibri"/>
        <family val="2"/>
        <charset val="238"/>
        <scheme val="minor"/>
      </rPr>
      <t>Wsparcie na utworzenie i funkcjonowanie krajowej sieci obszarów wiejskich.</t>
    </r>
  </si>
  <si>
    <t>Potencjalni beneficjenci Programu</t>
  </si>
  <si>
    <t>Podniesienie jakości wdrażania PROW,   Informowanie społeczeństwa i potencjalnych beneficjentów o polityce rozwoju obszarów wiejskich i wsparciu finansowym. 
Wspieranie innowacji w rolnictwie, produkcji żywności, leśnictwie i na obszarach wiejskich.</t>
  </si>
  <si>
    <t>Spotkanie szkoleniowe dot. nowego okresu programowania</t>
  </si>
  <si>
    <r>
      <t>Szkolenia/seminaria/inne formy szkoleniowe</t>
    </r>
    <r>
      <rPr>
        <b/>
        <sz val="9"/>
        <rFont val="Calibri"/>
        <family val="2"/>
        <charset val="238"/>
        <scheme val="minor"/>
      </rPr>
      <t xml:space="preserve">/ </t>
    </r>
    <r>
      <rPr>
        <sz val="9"/>
        <rFont val="Calibri"/>
        <family val="2"/>
        <charset val="238"/>
        <scheme val="minor"/>
      </rPr>
      <t>Uczestnicy szkoleń/seminariów/innych form szkoleniowych</t>
    </r>
  </si>
  <si>
    <t xml:space="preserve">Audycje, programy, spoty w radio, telewizji i internecie (liczba filmów wyemitowanych w internecie)/
Koszt emisji filmu w internecie/
Słuchalność/oglądalność audycji, programów, spotów (liczba wyświetleń filmu w internecie) </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</si>
  <si>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t>
    </r>
  </si>
  <si>
    <r>
      <rPr>
        <sz val="9"/>
        <rFont val="Calibri"/>
        <family val="2"/>
        <charset val="238"/>
        <scheme val="minor"/>
      </rPr>
      <t xml:space="preserve">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t>
    </r>
  </si>
  <si>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 </t>
    </r>
  </si>
  <si>
    <t>Punkt informacyjny (kontakt bezpośredni, telefoniczny, elektroniczny)</t>
  </si>
  <si>
    <r>
      <t xml:space="preserve">Inwestycje w środki trwałe: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  Podstawowe usługi i odnowa wsi na obszarach wiejskich:</t>
    </r>
    <r>
      <rPr>
        <sz val="9"/>
        <rFont val="Calibri"/>
        <family val="2"/>
        <charset val="238"/>
        <scheme val="minor"/>
      </rPr>
      <t xml:space="preserve">
 - Wsparcie inwestycji związanych z tworzeniem, ulepszaniem lub rozbudową wszystkich rodzajów małej infrastruktury, w tym inwestycje w energię odnawialną i w osczędzanie energii,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na wdrażanie operacji w ramach strategii rozwoju lokalnego kierowanego przez społeczność;
-Przygotowanie i realizacja działań w zakresie współpracy z lokalną grupą działania;</t>
    </r>
  </si>
  <si>
    <t>udzielone konsultacje</t>
  </si>
  <si>
    <t>Działania informacyjno-promocyjne w 2022 roku</t>
  </si>
  <si>
    <t>Audycje telewizyjne</t>
  </si>
  <si>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</si>
  <si>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</si>
  <si>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Audycje, programy, spoty w radio, telewizji i internecie</t>
  </si>
  <si>
    <t>12</t>
  </si>
  <si>
    <t>Punkt informacyjny w 2022 roku</t>
  </si>
  <si>
    <t>Punkt informacyjny (informacje udzielane są przez pracowników Departamentu Terenów Wiejskich zajmujących się PROW)</t>
  </si>
  <si>
    <t>Potencjalni beneficjenci i beneficjenci PROW</t>
  </si>
  <si>
    <t>1. Ułatwienie transferu wiedzy i innowacji w rolnictwie i leśnictwie oraz na obszarach wiejskich
2. Zwiększenie rentowności gospodarstw i konkurencyjność
3. Wspieranie organizacji łańcucha żywnościowego
4. Odtwarzanie, ochrona i wzbogacanie ekosystemów
5. Promowanie efektywnego gospodarowania zasobami i wspieranie przechodzenia 
w sektorach rolnym, spożywczym i leśnym na gospodarkę niskoemisyjną i odporną na zmianę klimatu
6. Promowanie włączenia społecznego, zmniejszenia ubóstwa oraz rozwoju gospodarczego na obszarach wiejskich</t>
  </si>
  <si>
    <r>
      <t xml:space="preserve">Zapewnienie pewnej, aktualnej i przejrzystej informacji o PROW 2014 - 2020 dla ogółu interesariuszy oraz promowanie Programu, jako instrumentu wspierającego rozwój rolnictwa i obszarów wiejskich w Polsce                                                                                                              
- </t>
    </r>
    <r>
      <rPr>
        <sz val="9"/>
        <color theme="1"/>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r>
      <rPr>
        <b/>
        <sz val="9"/>
        <color theme="1"/>
        <rFont val="Calibri"/>
        <family val="2"/>
        <charset val="238"/>
        <scheme val="minor"/>
      </rPr>
      <t xml:space="preserve"> </t>
    </r>
    <r>
      <rPr>
        <sz val="9"/>
        <color theme="1"/>
        <rFont val="Calibri"/>
        <family val="2"/>
        <charset val="238"/>
        <scheme val="minor"/>
      </rPr>
      <t xml:space="preserve">uwidocznienie roli Wspólnoty we współfinansowaniu rozwoju obszarów wiejskich w Polsce,
</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</si>
  <si>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</si>
  <si>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Przekazanie wiedzy ogólnej i szczegółowej dotyczącej PROW 2014 – 2020 beneficjentom, potencjalnym beneficjentom.</t>
  </si>
  <si>
    <t>Udzielone konsultacje w punkcie informacyjnym PROW 2014-2020</t>
  </si>
  <si>
    <t>Strona internetowa dot. PROW 2014-2020 w 2022 roku</t>
  </si>
  <si>
    <t>Ogół społeczeństwa, Potencjalni beneficjenci i beneficjenci PROW</t>
  </si>
  <si>
    <t>1. Ułatwienie transferu wiedzy i innowacji w rolnictwie i leśnictwie oraz na obszarach wiejskich</t>
  </si>
  <si>
    <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t>
    </r>
  </si>
  <si>
    <t>Przekazanie wiedzy ogólnej i szczegółowej dotyczącej PROW 2014 – 2020 beneficjentom, potencjalnym beneficjentom i ogółowi społeczeństwa.</t>
  </si>
  <si>
    <t>Liczba odwiedzin strony
Liczba unikalnych użytkowników strony</t>
  </si>
  <si>
    <t>35 000
11 000</t>
  </si>
  <si>
    <t>Samorząd Województwa Świętokrzyskiego</t>
  </si>
  <si>
    <t>Prowadzenie działań na stronie internetowej www.dprow.umww.pl – publikacja aktualnych informacji i 
dokumentów dotyczących PROW 2014-2020</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</si>
  <si>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</si>
  <si>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r>
      <rPr>
        <b/>
        <sz val="9"/>
        <rFont val="Calibri"/>
        <family val="2"/>
        <charset val="238"/>
        <scheme val="minor"/>
      </rPr>
      <t>Wsparcie na utworzenie i funkcjonowanie krajowej sieci ob-szarów wiejskich.</t>
    </r>
  </si>
  <si>
    <t>Celem realizacji operacji jest zapewnienie odpowiedniego narzędzia internetowego, które bę-dzie rzetelnym źródłem informacji i dokumentów dotyczących możliwości realizacji projektów i wdrażania PROW 2014-2020 w województwie wielkopolskim. 
Ponadto celem operacji jest zwiększenie świadomości społeczeństwa na temat roli i znacze-nia Programu, rozpowszechnienie wizualnej marki Programu oraz wkładu Wspólnoty w roz-wój rolnictwa i obszarów wiejskich w Polsce.</t>
  </si>
  <si>
    <t>Pełnienie roli punktu informacyjnego Programu Rozwoju 
Obszarów Wiejskich 2014-2020 oraz zakup materiałów infor-macyjno-promocyjnych: drukowanych i gadżetów</t>
  </si>
  <si>
    <t>Kontakt telefoniczny, osobisty lub mailowy/listowny;
Materiały informacyjno-promocyjne: drukowane i gadżety</t>
  </si>
  <si>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</si>
  <si>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t>Celem realizacji operacji jest zapewnienie rzetelnej i wiarygodnej informacji na temat możli-wości aplikowania i realizacji projektów w ramach PROW 2014-2020 w Województwie Wiel-kopolskim. Ponadto celem jest zwiększenie świadomości społeczeństwa na temat roli i zna-czenia Programu, rozpowszechnienie marki Programu oraz wkładu Wspólnoty w rozwój rol-nictwa i obszarów wiejskich w Polsce. 
Celem operacji jest ponadto zbudowanie i utrzymanie wysokiej rozpoznawalności EFRROW oraz zwiększenie świadomości społeczeństwa na temat roli i znaczenia Programu oraz wkła-du Wspólnoty w rozwój rolnictwa i obszarów wiejskich poprzez rozpowszechnianie materia-łów zawierających wizualizację Programu zgodną z wymogami. 
Dzięki zastosowaniu odpowiedniej wizualizacji na materiałach drukowanych i gadżetach zo-stanie uwidoczniona rola Wspólnoty we współfinansowaniu rozwoju obszarów wiejskich w Polsce.</t>
  </si>
  <si>
    <t xml:space="preserve">Udzielone konsultacje w punkcie informacyjnym PROW 2014-2020/Materiały promocyjne </t>
  </si>
  <si>
    <t>100/85.000 zł</t>
  </si>
  <si>
    <t>Szkolenia i spotkania dla Lokalnych Grup Działania</t>
  </si>
  <si>
    <t>Szkolenie/spotkanie</t>
  </si>
  <si>
    <t xml:space="preserve">Beneficjenci PROW 2014-2020 – przedstawiciele Lokalnych Grup Działania </t>
  </si>
  <si>
    <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</si>
  <si>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t xml:space="preserve">
</t>
    </r>
    <r>
      <rPr>
        <b/>
        <sz val="9"/>
        <rFont val="Calibri"/>
        <family val="2"/>
        <charset val="238"/>
        <scheme val="minor"/>
      </rPr>
      <t xml:space="preserve"> Wsparcie dla rozwoju lokalnego w ramach inicjatywy LEADER (RLKS – rozwój lokalny kierowany przez społeczność): 
</t>
    </r>
    <r>
      <rPr>
        <sz val="9"/>
        <rFont val="Calibri"/>
        <family val="2"/>
        <charset val="238"/>
        <scheme val="minor"/>
      </rPr>
      <t xml:space="preserve">   - Wspracie przygotowawcze,</t>
    </r>
    <r>
      <rPr>
        <b/>
        <sz val="9"/>
        <rFont val="Calibri"/>
        <family val="2"/>
        <charset val="238"/>
        <scheme val="minor"/>
      </rPr>
      <t>-</t>
    </r>
    <r>
      <rPr>
        <sz val="9"/>
        <rFont val="Calibri"/>
        <family val="2"/>
        <charset val="238"/>
        <scheme val="minor"/>
      </rPr>
      <t xml:space="preserve">Wsparcie na wdrażanie operacji w ramach strategii rozwoju lokalnego kierowanego przez społeczność;
-Przygotowanie i realizacja działań w zakresie współpracy z lokalną grupą działania; 
- Wsparcie na rzecz kosztów bieżących i aktywizacji.
</t>
    </r>
  </si>
  <si>
    <t>Celem operacji jest dostarczenie informacji oraz wiedzy i praktycznych umiejętności w zakre-sie przygotowywania projektów i wniosków w ramach poszczególnych działań PROW wdra-żanych przez Samorząd Województwa Wielkopolskiego. 
W wyniku realizacji operacji przedstawiciele wielkopolskich LGD uzyskają wiedzę nt. bieżą-cych naborów, dokumentów oraz procedur dot. PROW 2014-2020 w ramach działania Lea-der. Dodatkowo niezbędne jest przekazanie wiedzy na temat przygotowania strategii rozwoju lokalnego kierowanego przez społeczność, które będą realizowane przez LGD w ramach Pla-nu Strategicznego dla Wspólnej Polityki Rolnej 2023-2027. Planuje się również umożliwienie spotkania online przedstawicielom wielkopolskich LGD z przedstawicielami instytucji unijnych odpowiedzialnych za opracowanie założeń Wspólnej Polityki Rolnej w nowej perspektywie finansowej.
Poprzez realizację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Dzięki zamieszczeniu wizualizacji PROW na materiałach szkoleniowych uwidoczniona zostanie rola Wspólnoty we współfinansowaniu rozwoju obszarów wiejskich w Polsce oraz zbudowa-nie i utrzymanie wysokiej rozpoznawalności EFRROW.</t>
  </si>
  <si>
    <t>Liczba szkoleń/spotkań
Liczba uczestników</t>
  </si>
  <si>
    <t>6
200</t>
  </si>
  <si>
    <t>Szkolenia i spotkania dla potencjalnych beneficjentów, beneficjentów i partnerów KSOW</t>
  </si>
  <si>
    <t>Beneficjenci i potencjalni beneficjenci PROW 2014-2020 w zakresie działań wdrażanych przez Samorząd Województwa Wielkopolskiego</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</si>
  <si>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t>
    </r>
  </si>
  <si>
    <r>
      <rPr>
        <b/>
        <sz val="9"/>
        <rFont val="Calibri"/>
        <family val="2"/>
        <charset val="238"/>
        <scheme val="minor"/>
      </rPr>
      <t xml:space="preserve">Inwestycje w środki trwałe:
- </t>
    </r>
    <r>
      <rPr>
        <sz val="9"/>
        <rFont val="Calibri"/>
        <family val="2"/>
        <charset val="238"/>
        <scheme val="minor"/>
      </rPr>
      <t xml:space="preserve"> Wsparcie na inwestycje związane z rozwojem, mo-dernizacją i dostosowywaniem rolnictwa i leśnictwa.
</t>
    </r>
    <r>
      <rPr>
        <b/>
        <sz val="9"/>
        <rFont val="Calibri"/>
        <family val="2"/>
        <charset val="238"/>
        <scheme val="minor"/>
      </rPr>
      <t xml:space="preserve">Podstawowe usługi i odnowa wsi na obszarach wiejskich: 
- </t>
    </r>
    <r>
      <rPr>
        <sz val="9"/>
        <rFont val="Calibri"/>
        <family val="2"/>
        <charset val="238"/>
        <scheme val="minor"/>
      </rPr>
      <t xml:space="preserve">Wsparcie inwestycji związanych z tworzeniem, ulep-szaniem lub rozbudową wszystkich rodzajów małej infrastruktury, w tym inwestycji w energię odnawialną i w oszczędzanie energii; 
</t>
    </r>
    <r>
      <rPr>
        <b/>
        <sz val="9"/>
        <rFont val="Calibri"/>
        <family val="2"/>
        <charset val="238"/>
        <scheme val="minor"/>
      </rPr>
      <t>Wsparcie na utworzenie i funkcjonowanie krajowej sieci obszarów wiejskich.</t>
    </r>
  </si>
  <si>
    <t>Celem operacji jest dostarczenie informacji oraz wiedzy i praktycznych umiejętności w zakre-sie przygotowywania projektów i wniosków w ramach poszczególnych działań PROW 2014-2020, 
w tym KSOW, wdrażanych przez Samorząd Województwa Wielkopolskiego. 
W wyniku realizacji operacji potencjalni beneficjenci i beneficjenci z Wielkopolski uzyskają szczegółowe informacje o prowadzonych naborach, warunkach i trybach przyznawania po-mocy i dokumentach niezbędnych do aplikowania oraz procedurach dot. PROW 2014-2020. 
Poprzez realizacje operacji zostaną zrealizowane cele KSOW, takie jak podniesie jakości wdrażania PROW, a beneficjenci zostaną poinformowani o polityce rozwoju obszarów wiej-skich i o możliwościach finansowania. 
Zrealizowany zostanie cel szczegółowy Strategii - zwiększenie poziomu wiedzy ogólnej i szczegółowej dotyczącej PROW 2014-2020, w tym zapewnienie informacji dotyczących wa-runków i trybu przyznawania pomocy, dla potencjalnych beneficjentów oraz partnerów KSOW w zakresie praktycznej wiedzy i umiejętności o sposobie przygotowania wniosków, biznesplanów oraz dla beneficjentów i partnerów KSOW w zakresie przygotowania wniosków o płatność lub wniosków o refundację. 
Dzięki zamieszczeniu wizualizacji PROW na materiałach szkoleniowych uwidoczniona zostanie rola Wspólnoty we współfinansowaniu rozwoju obszarów wiejskich w Polsce oraz zbudowa-na i utrzymana wysoka rozpoznawalność EFROW.</t>
  </si>
  <si>
    <t>2/350</t>
  </si>
  <si>
    <t>Kampania informacyjna w mediach (prasa, Internet, radio, telewizja)</t>
  </si>
  <si>
    <t>Artykuły w prasie, artykuły na portalach internetowych, spoty lub wywiady radiowe, reportaże telewizyjne</t>
  </si>
  <si>
    <t>Ogół społeczeństwa, potencjalni beneficjenci, beneficjenci, 
media</t>
  </si>
  <si>
    <r>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t>
    </r>
    <r>
      <rPr>
        <sz val="9"/>
        <rFont val="Calibri"/>
        <family val="2"/>
        <charset val="238"/>
        <scheme val="minor"/>
      </rPr>
      <t xml:space="preserve">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Polscec) zbudowanie i utrzymanie wysokiej rozpoznawalności EFRROW i PROW 2014-2020 na tle innych programów oraz funduszy europejskich
d) zmiana w świadomości mieszkańców kraju funkcjonowania PROW jako programu głównie lub wyłącznie wspierającego rolników/rolnictwo
</t>
    </r>
  </si>
  <si>
    <t>Celem operacji jest dostarczenie bieżących informacji nt. PROW 2014-2020 w zakresie efektów działań wdrażanych przez Samorząd Województwa Wielkopolskiego. W wyniku realizacji operacji opinia publiczna oraz mieszkańcy obszarów wiejskich z Wielkopolski uzyskają wiedzę nt. liczby podpisanych umów, zakontraktowanych kwot oraz nazw operacji, które uzyskały dofinansowanie w ramach PROW 2014 - 2020. Zostaną zatem zrealizowane cele KSOW - podniesie się jakość wdrażania PROW oraz Informowanie społeczeństwa i potencjalnych beneficjentów o polityce rozwoju obszarów wiejskich i o możliwościach finansowania. Dzięki zamieszczeniu wizualizacji PROW na publikowanych artykułach oraz emitowanych wywiadach i spotach uwidoczniona zostanie rola Wspólnoty we współfinansowaniu rozwoju obszarów wiejskich w Polsce.</t>
  </si>
  <si>
    <t xml:space="preserve">Liczba artykułówArtykuły/ wkładki w prasie lokalneji w internecie
Liczba artykułów w Internecie
Liczba rozgłośni radiowych, w których emitowane są spoty/wywiady radioweAudycje, programy, spoty w radio, telewizji </t>
  </si>
  <si>
    <t>35/
2</t>
  </si>
  <si>
    <t>Samorząd Województwa Zachodniopomorskiego</t>
  </si>
  <si>
    <r>
      <rPr>
        <b/>
        <sz val="9"/>
        <color theme="1"/>
        <rFont val="Calibri"/>
        <family val="2"/>
        <charset val="238"/>
        <scheme val="minor"/>
      </rPr>
      <t xml:space="preserve">Zapewnienie pewnej, aktualnej i przejrzystej informacji o PROW 2014 - 2020 dla ogółu interesariuszy oraz promowanie Programu, jako instrumentu wspierającego rozwój rolnictwa i obszarów wiejskich w Polsce  </t>
    </r>
    <r>
      <rPr>
        <sz val="9"/>
        <color theme="1"/>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</si>
  <si>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r>
      <rPr>
        <b/>
        <sz val="9"/>
        <color theme="1"/>
        <rFont val="Calibri"/>
        <family val="2"/>
        <charset val="238"/>
        <scheme val="minor"/>
      </rPr>
      <t xml:space="preserve">Podstawowe usługi i odnowa wsi na obszarach wiejskich: </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 xml:space="preserve"> Wsparcie dla rozwoju lokalnego w ramach inicjatywy LEADER (RLKS – rozwój lokalny kierowany przez społeczność): </t>
    </r>
    <r>
      <rPr>
        <sz val="9"/>
        <color theme="1"/>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 </t>
    </r>
    <r>
      <rPr>
        <b/>
        <sz val="9"/>
        <color theme="1"/>
        <rFont val="Calibri"/>
        <family val="2"/>
        <charset val="238"/>
        <scheme val="minor"/>
      </rPr>
      <t>Wsparcie na utworzenie i funkcjonowanie krajowej sieci obszarów wiejskich.</t>
    </r>
  </si>
  <si>
    <t>Wsparcie na utworzenie i funkcjonowanie krajowej sieci obszarów wiejskich.</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</si>
  <si>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</si>
  <si>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Podstawowe usługi i odnowa wsi na obszarach wiejskich:</t>
    </r>
    <r>
      <rPr>
        <sz val="9"/>
        <color theme="1"/>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</si>
  <si>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a)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b) uwidocznienie roli Wspólnoty we współfinansowaniu rozwoju obszarów wiejskich w Polsce
d) zmiana w świadomości mieszkańców kraju funkcjonowania PROW jako programu głównie lub wyłącznie wspierającego rolników/rolnictwo</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</si>
  <si>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Uwidocznienie roli Wspólnoty we współfinansowaniu rozwoju obszarów wiejskich w Polsce</t>
    </r>
  </si>
  <si>
    <t>Cykl szkoleń/spotkań z lokalnymi grupami działania</t>
  </si>
  <si>
    <t>Pracownicy i przedstawiciele zachodniopomorskich LGD</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</si>
  <si>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t>
    </r>
  </si>
  <si>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t>
    </r>
  </si>
  <si>
    <t>Potencjalni beneficjenci, beneficjenci, instytucje zaangażowane pośrednio we wdrażanie Programu</t>
  </si>
  <si>
    <t>Punkt informacyjny oraz materiały informacyjno-promocyjne</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</si>
  <si>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2014 -2020 na tle innych programów oraz funduszy europejskich,
- Zmiana w świadomości mieszkańców kraju funkcjonowania PROW jako programu głównie lub wyłącznie wspieracjącego rolników/rolnictwo,
</t>
    </r>
  </si>
  <si>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</si>
  <si>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Kampania informacyjno-promocyjna PROW 2014-2020 w internecie</t>
  </si>
  <si>
    <t>Internet</t>
  </si>
  <si>
    <t>Potencjalni beneficjenci, beneficjenci, ogół społeczeństwa.</t>
  </si>
  <si>
    <r>
      <rPr>
        <b/>
        <sz val="9"/>
        <color theme="1"/>
        <rFont val="Calibri"/>
        <family val="2"/>
        <charset val="238"/>
        <scheme val="minor"/>
      </rPr>
      <t>Zapewnienie pewnej, aktualnej i przejrzystej informacji o PROW 2014 - 2020 dla ogółu interesariuszy oraz promowanie Programu, jako instrumentu wspierającego rozwój rolnictwa i obszarów wiejskich w Polsce</t>
    </r>
    <r>
      <rPr>
        <sz val="9"/>
        <color theme="1"/>
        <rFont val="Calibri"/>
        <family val="2"/>
        <charset val="238"/>
        <scheme val="minor"/>
      </rPr>
      <t xml:space="preserve">
- Zwiększenie poziomu wiedzy ogólnej i szczegółowej dotyczącej PROW 2014 -2020, w tym zapewnienie informacji dotyczących warunków i trybu przyznawania pomocy, dla potencjalnych beneficjentów w zakesie praktycznej wiedzy i umiejętności o sposobie przygotowania wniosków, biznesplanów oraz dla beneficjentów w zakresie przygotowania wniosków o płatność,
- Uwidocznienie roli Wspólnoty we współfinansowaniu rozwoju obszarów wiejskich w Polsce,
</t>
    </r>
  </si>
  <si>
    <r>
      <rPr>
        <b/>
        <sz val="9"/>
        <color theme="1"/>
        <rFont val="Calibri"/>
        <family val="2"/>
        <charset val="238"/>
        <scheme val="minor"/>
      </rPr>
      <t xml:space="preserve">Wsparcie dla rozwoju lokalnego w ramach inicjatywy LEADER (RLKS – rozwój lokalny kierowany przez społeczność): </t>
    </r>
    <r>
      <rPr>
        <sz val="9"/>
        <color theme="1"/>
        <rFont val="Calibri"/>
        <family val="2"/>
        <charset val="238"/>
        <scheme val="minor"/>
      </rPr>
      <t xml:space="preserve">
   - Wspracie przygotowawcze, -Wsparcie na wdrażanie operacji w ramach strategii rozwoju lokalnego kierowanego przez społeczność;
-Przygotowanie i realizacja działań w zakresie współpracy z lokalną grupą działania; 
- Wsparcie na rzecz kosztów bieżących i aktywizacji. </t>
    </r>
  </si>
  <si>
    <t xml:space="preserve">1. Unikalni użytkownicy strony internetowej 2. Liczba odwiedzin strony internetowej  3. Liczba forów internetowych, mediów społecznościowych
4. Liczba unikalnych użytkowników forów internetowych, mediów społecznościowych
5. Liczba odwiedzin forów internetowych, mediów społecznościowych
</t>
  </si>
  <si>
    <t>20000/50000/1/10000/20000</t>
  </si>
  <si>
    <t>2022 r. – emisja do 35 audycji informujących o pomocy
z PROW 2014-2020
2023 r. - emisja do 35 audycji informujących o pomocy
z PROW 2014-2020</t>
  </si>
  <si>
    <t>potencjalni beneficjenci i beneficjenci PROW 2014-2020/ mieszkańcy wsi/ ogół społeczeństwa</t>
  </si>
  <si>
    <t>2. Zwiększenie rentowności gospodarstw i konkurencyjność3. Wspieranie organizacji łańcucha żywnościowego
4. Odtwarzanie, ochrona i wzbogacanie ekosystemów</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</si>
  <si>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</si>
  <si>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t xml:space="preserve">                   Systemy jakości produktów rolnych i środków spożywczych                                                                                                                                                                                                                                                    -</t>
    </r>
    <r>
      <rPr>
        <sz val="9"/>
        <rFont val="Calibri"/>
        <family val="2"/>
        <charset val="238"/>
        <scheme val="minor"/>
      </rPr>
      <t xml:space="preserve"> Wsparcie na przystępowanie do systemów jakości </t>
    </r>
    <r>
      <rPr>
        <b/>
        <sz val="9"/>
        <rFont val="Calibri"/>
        <family val="2"/>
        <charset val="238"/>
        <scheme val="minor"/>
      </rPr>
      <t xml:space="preserve">                                                                                                                                                                    Inwestycje w środki trwałe
</t>
    </r>
    <r>
      <rPr>
        <sz val="9"/>
        <rFont val="Calibri"/>
        <family val="2"/>
        <charset val="238"/>
        <scheme val="minor"/>
      </rPr>
      <t xml:space="preserve">- Wsparcie inwestycji w gospodarstwach rolnych
</t>
    </r>
    <r>
      <rPr>
        <b/>
        <sz val="9"/>
        <rFont val="Calibri"/>
        <family val="2"/>
        <charset val="238"/>
        <scheme val="minor"/>
      </rPr>
      <t xml:space="preserve">Przywracanie potencjału produkcji rolnej zniszczonego w wyniku klęsk żywiołowych i katastrof oraz wprowadzanie odpowiednich środków zapobiegawczych
</t>
    </r>
    <r>
      <rPr>
        <sz val="9"/>
        <rFont val="Calibri"/>
        <family val="2"/>
        <charset val="238"/>
        <scheme val="minor"/>
      </rPr>
      <t>- Inwestycje w działania zapobiegawcze, których celem jest ograniczanie skutków prawdopodobnych klęsk żywiołowych, niekorzystnych zjawisk klimatycznych i katastrof
- Inwestycje w odtwarzanie gruntów rolnych i przywracanie potencjału produkcji rolnej zniszczonego w wyniku klęsk żywiołowych, niekorzystnych zjawisk klimatycznych i katastrof</t>
    </r>
    <r>
      <rPr>
        <b/>
        <sz val="9"/>
        <rFont val="Calibri"/>
        <family val="2"/>
        <charset val="238"/>
        <scheme val="minor"/>
      </rPr>
      <t xml:space="preserve">
                          Rozwój gospodarstw i działalności gospodarczej                                                                                                                                                                                  -</t>
    </r>
    <r>
      <rPr>
        <sz val="9"/>
        <rFont val="Calibri"/>
        <family val="2"/>
        <charset val="238"/>
        <scheme val="minor"/>
      </rPr>
      <t xml:space="preserve"> Pomoc w rozpoczęciu działalności gospodarczej na rzecz młodych rolników,                                                                                                                                                                                                          - Pomoc na rozpoczęcie pozarolniczej działalności gospodarczej na obszarach wiejskich,                                                                                                                                                                                               - Pomoc na rozpoczęcie działalności gospodarczej na rzecz rozwoju małych gospodarstw,                                                                                                                                                                                                                                                                                               - Wsparcie inwestycji w tworzenie i rozwój działalności pozarolniczej,                                                                                                                                                          - Płatności na rzecz rolników kwalifikujących się do systemu małych gospodarstw, którzy trwale przekazali swoje gospodarstwo rolne innemu rolnikowi</t>
    </r>
    <r>
      <rPr>
        <b/>
        <sz val="9"/>
        <rFont val="Calibri"/>
        <family val="2"/>
        <charset val="238"/>
        <scheme val="minor"/>
      </rPr>
      <t xml:space="preserve">
Inwestycje w rozwój obszarów leśnych i poprawę żywotności lasów
</t>
    </r>
    <r>
      <rPr>
        <sz val="9"/>
        <rFont val="Calibri"/>
        <family val="2"/>
        <charset val="238"/>
        <scheme val="minor"/>
      </rPr>
      <t xml:space="preserve">- Wsparcie inwestycji zwiększających od-porność ekosystemów leśnych i ich war-tość środowiskową                                                                                             - Wsparcie na zalesianie i tworzenie terenu zalesionego
</t>
    </r>
    <r>
      <rPr>
        <b/>
        <sz val="9"/>
        <rFont val="Calibri"/>
        <family val="2"/>
        <charset val="238"/>
        <scheme val="minor"/>
      </rPr>
      <t xml:space="preserve">Tworzenie grup i organizacji producentów
</t>
    </r>
    <r>
      <rPr>
        <sz val="9"/>
        <rFont val="Calibri"/>
        <family val="2"/>
        <charset val="238"/>
        <scheme val="minor"/>
      </rPr>
      <t xml:space="preserve">- Tworzenie grup i organizacji producentów w rolnictwie leśnictwie
</t>
    </r>
    <r>
      <rPr>
        <b/>
        <sz val="9"/>
        <rFont val="Calibri"/>
        <family val="2"/>
        <charset val="238"/>
        <scheme val="minor"/>
      </rPr>
      <t>Działanie rolno- środowiskowo- klimatyczne</t>
    </r>
    <r>
      <rPr>
        <sz val="9"/>
        <rFont val="Calibri"/>
        <family val="2"/>
        <charset val="238"/>
        <scheme val="minor"/>
      </rPr>
      <t xml:space="preserve">	
- Płatności z tytułu zobowiązań rolno-środowiskowo-klimatycznych
</t>
    </r>
    <r>
      <rPr>
        <b/>
        <sz val="9"/>
        <rFont val="Calibri"/>
        <family val="2"/>
        <charset val="238"/>
        <scheme val="minor"/>
      </rPr>
      <t>Rolnictwo ekologiczne</t>
    </r>
    <r>
      <rPr>
        <sz val="9"/>
        <rFont val="Calibri"/>
        <family val="2"/>
        <charset val="238"/>
        <scheme val="minor"/>
      </rPr>
      <t xml:space="preserve">	
	- Płatności na rzecz konwersji na ekologiczne praktyki i metody w rolnictwie 
	- Płatności na rzecz utrzymania ekologicznych praktyk i metod w rolnictwie
</t>
    </r>
    <r>
      <rPr>
        <b/>
        <sz val="9"/>
        <rFont val="Calibri"/>
        <family val="2"/>
        <charset val="238"/>
        <scheme val="minor"/>
      </rPr>
      <t>Płatności dla obszarów z ograniczeniami naturalnymi lub innymi szczególnymi ograniczeniam</t>
    </r>
    <r>
      <rPr>
        <sz val="9"/>
        <rFont val="Calibri"/>
        <family val="2"/>
        <charset val="238"/>
        <scheme val="minor"/>
      </rPr>
      <t xml:space="preserve">i	
	- Rekompensata na obszarach górskich,
	- Rekompensaty na rzecz innych obszarów charakteryzujących się szczególnymi ograniczeniami naturalnymi
	- Rekompensaty na rzecz innych obszarów charakteryzujących się szczególnymi ograniczeniami                                                                                                                      </t>
    </r>
    <r>
      <rPr>
        <b/>
        <sz val="9"/>
        <rFont val="Calibri"/>
        <family val="2"/>
        <charset val="238"/>
        <scheme val="minor"/>
      </rPr>
      <t xml:space="preserve">Dobrostan zwierząt                                                                                                                                                                                                                                    Współpraca                                                                                                                                                                                                                                                                 </t>
    </r>
    <r>
      <rPr>
        <sz val="9"/>
        <rFont val="Calibri"/>
        <family val="2"/>
        <charset val="238"/>
        <scheme val="minor"/>
      </rPr>
      <t xml:space="preserve">- Wsparcie tworzenia i działania grup operacyjnych EPI na rzecz wydajnego i zrównoważonego rolnictwa </t>
    </r>
    <r>
      <rPr>
        <b/>
        <sz val="9"/>
        <rFont val="Calibri"/>
        <family val="2"/>
        <charset val="238"/>
        <scheme val="minor"/>
      </rPr>
      <t xml:space="preserve">Zarządzanie ryzykiem </t>
    </r>
    <r>
      <rPr>
        <sz val="9"/>
        <rFont val="Calibri"/>
        <family val="2"/>
        <charset val="238"/>
        <scheme val="minor"/>
      </rPr>
      <t>Składka z tytułu ubezpie-czenia upraw, zwierząt i roślin</t>
    </r>
  </si>
  <si>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15 000 000
2023 r. – wskaźnik oglądalności wszystkich audycji – 15 000 000</t>
  </si>
  <si>
    <t>2022 r.: 35,
15 000 000/2023 r.: 35, 15 000 000</t>
  </si>
  <si>
    <t>Kampania informacyjno-edukacyjna na antenie ogólnopolskiej rozgłośni radiowej</t>
  </si>
  <si>
    <t>2022 r. – emisja do 27 audycji informujących o pomocy
z PROW 2014-2020 w paśmie porannym i do 28 audycji w paśmie popołudniowym
2023 r. - emisja do 27 audycji informujących o pomocy
z PROW 2014-2020 w paśmie porannym i do 28 audycji w paśmie popołudniowym</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</si>
  <si>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oglądalności wszystkich audycji – 10 000 000
2023 r. – wskaźnik oglądalności wszystkich audycji – 10 000 000</t>
  </si>
  <si>
    <t>Łączna liczba audycji wyemitowanych na antenie radiowej rozgłośni ogólnopolskiej/
Słuchalność audycji</t>
  </si>
  <si>
    <t>2022 r.: 55, 10 000 000 / 2023 r.: 55, 10 000 000</t>
  </si>
  <si>
    <t>Kampania informacyjno-edukacyjna na antenie regionalnych rozgłośni radiowych</t>
  </si>
  <si>
    <t>2022 r. – emisja do 15 audycji i 15 powtórek informujących o pomocy z PROW 2014-2020 w 17 rozgłośniach regionalnych
2023 r. - emisja do 15 audycji i 15 powtórek informujących o pomocy z PROW 2014-2020 w 17 rozgłośniach regionalnych</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</si>
  <si>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wskaźnik słuchalności wszystkich audycji – 450 000
2023 r. – wskaźnik słuchalności wszystkich audycji – 450 000</t>
  </si>
  <si>
    <t>UZASADNINIE: Jednym z zadań ARiMR jest informowanie o możliwości skorzystania z pomocy oferowanej w ramach Programu Rozwoju Obszarów Wiejskich na lata 2014-2020, a także o efektach tego wsparcia. Od 2023 r. ARiMR będzie informowała również o działaniach dostępnych w ramach Planu Strategicznego WPR na lata 2023-2027. Do tego celu wykorzystywane będą różne ka-nały informacyjne. Emisja programów o działalności ARiMR w radiowych rozgłośniach regio-nalnych jest uzupełnieniem i poszerzeniem zakresu dotarcia do konkretnej grupy docelowej – rolników i mieszkańców wsi.</t>
  </si>
  <si>
    <t>Łączna liczba audycji wyemitowanych na antenie radiowej rozgłośni regionalnychj/
Słuchalność audycji</t>
  </si>
  <si>
    <t>2022 r.: 30, 450 000 / 2023 r.: 30, 450 000</t>
  </si>
  <si>
    <t>Kampania informacyjno-edukacyjna w dzienniku ogólnopolskim</t>
  </si>
  <si>
    <t>2022 r. – publikacja 10 artykułów informujących o pomocy
z PROW 2014-2020
2023 r. - publikacja 10 artykułów informujących o pomocy
z PROW 2014-2020</t>
  </si>
  <si>
    <t>W ramach prowadzonych działań informacyjnych ARiMR planuje realizację m.in. następują-cych celów:
- informowanie społeczeństwa i potencjalnych beneficjentów o polityce rozwoju obszarów wiejskich i możliwościach finansowania – zwiększenie poziomu wiedzy ogólnej i szczegółowej dotyczącej PROW i WPR, szczególnie w zakresie wiedzy praktycznej i umiejętności dotyczą-cych składania wniosków o pomoc i innych niezbędnych związanych z tym dokumentów
- podniesienie jakości wdrażania PROW – utrzymanie wysokiej rozpoznawalności PROW i WPR na tle innych programów i funduszy europejskich
- uwidocznienie roli UE we współfinansowaniu rozwoju obszarów wiejskich
Poniższe wskaźniki ilustrują liczbowo realizację powyższych celów:
2022 r. – łączny nakład wszystkich wydań z materiałami ARiMR – 430 000
2023 r. – łączny nakład wszystkich wydań z materiałami ARiMR – 430 000</t>
  </si>
  <si>
    <t>Artykuły/wkładki w prasie i w internecie
Łączny nakład dzienników z materiałami ARiMR</t>
  </si>
  <si>
    <t>2022 r.: 10, 430 000 / 2023 r.: 10, 430 000</t>
  </si>
  <si>
    <t>Spotkania/szkolenia: 
8 spotkań/szkoleń, w tym:
–  2 spotkania/szkolenia dwudniowe dla LGD wynikające z potrzeb dotyczących bieżącej realizacji LSR, wraz z wyżywieniem i noclegiem,
- 6 jednodniowych spotkań, w tym:  dla LGD, wynikające z potrzeb dotyczących bieżącej realizacji LSR oraz dla beneficjentów/potencjalnych beneficjentów w związku z ogłaszanymi naborami wniosków przez Samo-rząd Województwa Opolskiego, materiały promocyjne</t>
  </si>
  <si>
    <t xml:space="preserve">Plan operacyjny KSOW na lata 2022-2023 dla działania 8 Plan komunikacyjny - Samorząd Województwa Dolnośląskiego - maj 2022 r. </t>
  </si>
  <si>
    <t xml:space="preserve">Plan operacyjny KSOW na lata 2022-2023 dla działania 8 Plan komunikacyjny - Samorząd Województwa Kujawsko-Pomorskiego - maj 2022 r. </t>
  </si>
  <si>
    <t>Samorząd Województwa  Podkarpackiego</t>
  </si>
  <si>
    <t>Plan operacyjny KSOW na lata 2022-2023 dla działania 8 Plan komunikacyjny - Samorząd Województwa Podkarpackiego - maj 2022 r.</t>
  </si>
  <si>
    <t xml:space="preserve">Plan operacyjny KSOW na lata 2022-2023 dla działania 8 Plan komunikacyjny - Samorząd Województwa Podlaskiego -  maj 2022 r. </t>
  </si>
  <si>
    <t xml:space="preserve">Plan operacyjny KSOW na lata 2022-2023 dla działania 8 Plan komunikacyjny - Samorząd Województwa Pomorskiego - maj 2022 r. </t>
  </si>
  <si>
    <t xml:space="preserve">Plan operacyjny KSOW na lata 2022-2023 dla działania 8 Plan komunikacyjny - Samorząd Województwa Ślaskiego - maj 2022 r. </t>
  </si>
  <si>
    <t xml:space="preserve">Plan operacyjny KSOW na lata 2022-2023 dla działania 8 Plan komunikacyjny - Samorząd Województwa Wielkopolskiego -  maj 2022 r. </t>
  </si>
  <si>
    <t xml:space="preserve">Plan operacyjny KSOW na lata 2022-2023 dla działania 8 Plan komunikacyjny - Samorząd Województwa Zachodniopomorskiego - maj 2022 r. </t>
  </si>
  <si>
    <t xml:space="preserve">Plan operacyjny KSOW na lata 2022-2023 dla działania 8 Plan komunikacyjny - Agencja Restrukturyzacji i Modernizacji Rolnictwa - maj 2022 r. </t>
  </si>
  <si>
    <t xml:space="preserve">Plan operacyjny KSOW na lata 2022-2023 dla działania 8 Plan komunikacyjny - Krajowy Ośrodek Wsparcia Rolnictwa - maj 2022 r. </t>
  </si>
  <si>
    <t xml:space="preserve">Plan operacyjny KSOW na lata 2022-2023 dla działania 8 Plan komunikacyjny - Samorząd Województwa Lubelskiego - maj 2022 r. </t>
  </si>
  <si>
    <r>
      <rPr>
        <b/>
        <sz val="10"/>
        <rFont val="Calibri"/>
        <family val="2"/>
        <charset val="238"/>
        <scheme val="minor"/>
      </rPr>
      <t xml:space="preserve">Inwestycje w środki trwałe
</t>
    </r>
    <r>
      <rPr>
        <sz val="10"/>
        <rFont val="Calibri"/>
        <family val="2"/>
        <charset val="238"/>
        <scheme val="minor"/>
      </rPr>
      <t xml:space="preserve">- Wsparcie na inwestycje związane z rozwojem, modernizacją i dostosowywaniem rolnictwa i leśnictwa,
</t>
    </r>
    <r>
      <rPr>
        <b/>
        <sz val="10"/>
        <rFont val="Calibri"/>
        <family val="2"/>
        <charset val="238"/>
        <scheme val="minor"/>
      </rPr>
      <t>Podstawowe usługi i odnowa wsi na obszarach wiejskich</t>
    </r>
    <r>
      <rPr>
        <sz val="10"/>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t>
    </r>
    <r>
      <rPr>
        <b/>
        <sz val="10"/>
        <rFont val="Calibri"/>
        <family val="2"/>
        <charset val="238"/>
        <scheme val="minor"/>
      </rPr>
      <t xml:space="preserve">
Dobrostan zwierząt, Wsparcie dla rozwoju lokalnego w ramach inicjatywy LEADER (RLKS – rozwój lokalny kierowany przez społeczność) 
</t>
    </r>
    <r>
      <rPr>
        <sz val="10"/>
        <rFont val="Calibri"/>
        <family val="2"/>
        <charset val="238"/>
        <scheme val="minor"/>
      </rPr>
      <t>- Wsparcie na realizację operacji w ramach strategii lokalnego rozwoju kierowanego przez społeczność,
- Przygotowanie i realizacja działań w zakresie współpracy z lokalną grupą działania.</t>
    </r>
    <r>
      <rPr>
        <b/>
        <sz val="10"/>
        <rFont val="Calibri"/>
        <family val="2"/>
        <charset val="238"/>
        <scheme val="minor"/>
      </rPr>
      <t xml:space="preserve">
</t>
    </r>
  </si>
  <si>
    <t xml:space="preserve">Plan operacyjny KSOW na lata 2022-2023 dla działania 8 Plan komunikacyjny - Samorząd Województwa Lubuskiego - maj 2022 r. </t>
  </si>
  <si>
    <t xml:space="preserve">Plan operacyjny KSOW na lata 2022-2023 dla działania 8 Plan komunikacyjny - Samorząd Województwa Łódzkiego - maj 2022 r. </t>
  </si>
  <si>
    <t xml:space="preserve">Plan operacyjny KSOW na lata 2022-2023 dla działania 8 Plan komunikacyjny - Samorząd Województwa Małopolskiego - maj 2022 r. </t>
  </si>
  <si>
    <t xml:space="preserve">Plan operacyjny KSOW na lata 2022-2023 dla działania 8 Plan komunikacyjny - Samorząd Województwa Mazowieckiego - maj 2022 r. </t>
  </si>
  <si>
    <t xml:space="preserve">Plan operacyjny KSOW na lata 2022-2023 dla działania 8 Plan komunikacyjny - Samorząd Województwa Opolskiego - maj 2022 r. </t>
  </si>
  <si>
    <t xml:space="preserve">Plan operacyjny KSOW na lata 2022-2023 dla działania 8 Plan komunikacyjny - Samorząd Województw Świętokrzyskiego - maj 2022 r. </t>
  </si>
  <si>
    <t xml:space="preserve">Plan operacyjny KSOW na lata 2022-2023 dla działania 8 Plan komunikacyjny - Samorząd Województwa Warmińsko-mazurskiego - maj 2022 r. </t>
  </si>
  <si>
    <t>Przez cały okres trwania Programu Rozwoju Obszarów Wiejskich KOWR będzie upowszechniał wiedzę i informował na temat PROW 2014-2020 odnośnie działania 3 „Systemy jakości pro_x0002_duktów rolnych i środków spożywczych” (poddziałania: 3.1 „Wsparcie na przystępowanie do systemów jakości” oraz pod_x0002_działania 3.2 „Wsparcie działań informacyjnych i promocyjnych realizowanych przez grupy producentów na rynku wewnętrz_x0002_nym”), tj. przekazywał informację, kto może być beneficjentem danego poddziałania, informację o terminach naboru wniosków. W roku 2022 planowane są następujące działania: 1 ogłoszenie prasowe, 16 publikacji prasowych, 5 audycji/ogłoszeń telewizyj_x0002_nych, 1 informacja radiowa (produkcja i emisja), 17 punktów in_x0002_formacyjnych dla wnioskodawców, prowadzenie strony interne_x0002_towej, prowadzenie infolinii (Telefoniczny Punkt Informacyjny). W roku 2023 planowane są następujące działania: 16 publikacji prasowych, 1 informacja radiowa, 5 audycji/ogłoszeń telewizyj_x0002_nych, 17 punktów informacyjnych dla wnioskodawców, prowa_x0002_dzenie strony internetowej, prowadzenie infolinii (Telefoniczny Punkt Informacyjny)</t>
  </si>
  <si>
    <t>1. Potencjalni beneficjenci poddziałania 3.2 „Wsparcie działań informacyjnych i promocyjnych realizowanych przez grupy producentów na rynku wewnętrznym”; 2. Rolnicy i ich grupy; 3. Przedstawiciele instytucji lub jednostek naukowych; 4. Przedstawiciele uczelni; 5. Przedstawiciele organizacji branżowych i międzybranżo_x0002_wych; 6. Przedsiębiorcy sektora rolnego lub rolno-spożywczego; 7. Przedstawiciele instytucji związanych z doradztwem i ob_x0002_sługą przedsiębiorców rolnych; 8. Przedstawiciele jednostek samorządu terytorialnego i admi_x0002_nistracji rządowej w województwach; 9. Przedstawiciele szkolnictwa o profilu rolniczym; 10. Przedstawiciele organizacji pozarządowych związanych z rolnictwem.</t>
  </si>
  <si>
    <r>
      <rPr>
        <b/>
        <sz val="9"/>
        <rFont val="Calibri"/>
        <family val="2"/>
        <charset val="238"/>
        <scheme val="minor"/>
      </rPr>
      <t>Systemy jakości produktów rolnych i środków spożywczych</t>
    </r>
    <r>
      <rPr>
        <sz val="9"/>
        <rFont val="Calibri"/>
        <family val="2"/>
        <charset val="238"/>
        <scheme val="minor"/>
      </rPr>
      <t xml:space="preserve">
-Wsparcie na przystępowanie do systemów jakości,
Wsparcie działań informacyjnych i promocyjnych reali_x0002_zowanych przez grupy producentów na rynku we_x0002_wnętrznym</t>
    </r>
  </si>
  <si>
    <t>Celem realizacji operacji jest upowszechnienie wiedzy ogólnej na temat Programu Rozwoju Ob_x0002_szarów Wiejskich 2014-2020. Realizowane w ramach operacji działania mają na celu zapewnienie odpowiedniego poziomu wiedzy o PROW 2014-2020. Informacje przekazywane będą poprzez: strona 6 stronę internetową KOWR, rozmowy konsultantów infolinii KOWR (tzw. Telefoniczny Punkt Infor_x0002_macyjny) z beneficjentami, artykuły adresowane do potencjalnych beneficjentów działań oraz ar_x0002_tykuły informujące o przebiegu i efektach realizacji poddziałań. Głównym celem operacji w 2022 r. jest upowszechnienie wiedzy praktycznej o możliwości ubie_x0002_gania się o wsparcie w ramach podziałania 3.2 „Wsparcie działań informacyjnych i promocyjnych realizowanych przez grupy producentów na rynku wewnętrznym, co powinno zachęcić do składa_x0002_nia wniosków o przyznanie pomocy oraz zbudowanie i utrzymanie wysokiej rozpoznawalności EFRROW i PROW 2014-2020. Głównym celem operacji w 2023 r. jest informowanie społeczeń_x0002_stwa o polityce rozwoju obszarów wiejskich i realizowanym wsparciu finansowym, w szczególności w zakresie działań PROW administrowanych przez KOWR oraz zbudowanie i utrzymanie wysokiej rozpoznawalności EFRROW i PROW 2014-2020.</t>
  </si>
  <si>
    <t>1. Artykuły/ wkładki w prasie i internecie (ogłoszenie prasowe) 2. Artykuły/ wkładki w prasie i internecie (Artykuły w prasie)  3. Nagranie i emisja informacji radiowej 4. Audycje, programy, spoty w radio, telewizji i w internecie (audycje/ogłoszenia w telewizji) 5. Strona internetowa 6. Infolinia (Telefoniczny Punkt Informacyjny) 7. Punkty informacyjne w OT KOWR dla wnioskodawców i beneficjentów</t>
  </si>
  <si>
    <t xml:space="preserve">	
1
32
2
10
1
1
17
</t>
  </si>
  <si>
    <r>
      <rPr>
        <sz val="9"/>
        <rFont val="Calibri"/>
        <family val="2"/>
        <charset val="238"/>
        <scheme val="minor"/>
      </rPr>
      <t xml:space="preserve">88 000                                             500 </t>
    </r>
    <r>
      <rPr>
        <sz val="9"/>
        <color rgb="FFFF0000"/>
        <rFont val="Calibri"/>
        <family val="2"/>
        <charset val="238"/>
        <scheme val="minor"/>
      </rPr>
      <t xml:space="preserve">                 </t>
    </r>
  </si>
  <si>
    <t xml:space="preserve">1.  materiały informacyjno -  promocyjne                                         2. Liczba udzielonych informacji     </t>
  </si>
  <si>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9"/>
        <color theme="1"/>
        <rFont val="Calibri"/>
        <family val="2"/>
        <charset val="238"/>
        <scheme val="minor"/>
      </rPr>
      <t>Wsparcie na utworzenie i funkcjonowanie krajowej sieci ob-szarów wiejskich.</t>
    </r>
  </si>
  <si>
    <r>
      <rPr>
        <b/>
        <sz val="11"/>
        <color rgb="FF000000"/>
        <rFont val="Calibri"/>
        <family val="2"/>
        <charset val="238"/>
      </rPr>
      <t>Inwestycje w środki trwałe</t>
    </r>
    <r>
      <rPr>
        <sz val="11"/>
        <color rgb="FF000000"/>
        <rFont val="Calibri"/>
        <family val="2"/>
        <charset val="238"/>
      </rPr>
      <t xml:space="preserve">
- inwestycje związane z rozwojem, moder_x0002_nizacją i dostosowywaniem rolnictwa i leśnictwa </t>
    </r>
    <r>
      <rPr>
        <b/>
        <sz val="11"/>
        <color rgb="FF000000"/>
        <rFont val="Calibri"/>
        <family val="2"/>
        <charset val="238"/>
      </rPr>
      <t>Podstawowe usługi i odnowa wsi na obszarach wiejskich</t>
    </r>
    <r>
      <rPr>
        <sz val="11"/>
        <color rgb="FF000000"/>
        <rFont val="Calibri"/>
        <family val="2"/>
        <charset val="238"/>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1"/>
        <color rgb="FF000000"/>
        <rFont val="Calibri"/>
        <family val="2"/>
        <charset val="238"/>
      </rPr>
      <t>Wsparcie dla rozwoju lokalnego w ramach inicjatywy LEADER (RLKS - rozwój lokalny kierowany przez społeczność)</t>
    </r>
    <r>
      <rPr>
        <sz val="11"/>
        <color rgb="FF000000"/>
        <rFont val="Calibri"/>
        <family val="2"/>
        <charset val="238"/>
      </rPr>
      <t xml:space="preserve">
- Wsparcie na wdrażanie operacji w ramach strategii rozwoju lokalnego kierowanego przez społeczność</t>
    </r>
  </si>
  <si>
    <r>
      <rPr>
        <b/>
        <sz val="9"/>
        <rFont val="Calibri"/>
        <family val="2"/>
        <charset val="238"/>
        <scheme val="minor"/>
      </rPr>
      <t>Podstawowe usługi i odnowa wsi na obszarach wiejskich</t>
    </r>
    <r>
      <rPr>
        <sz val="9"/>
        <rFont val="Calibri"/>
        <family val="2"/>
        <charset val="238"/>
        <scheme val="minor"/>
      </rPr>
      <t xml:space="preserve">  - Wsparcie inwestycji związane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 - gospodarczych oraz środków w zakresie świadomości środowiskowej,
 - Wsparcie inwestycji w tworzenie, ulepszanie i rozwijanie podstawowych usług lokalnych dla ludności wiejskiej, w tym rekreacji i kultury, i powiązanej infrastruktury,
,</t>
    </r>
    <r>
      <rPr>
        <b/>
        <sz val="9"/>
        <rFont val="Calibri"/>
        <family val="2"/>
        <charset val="238"/>
        <scheme val="minor"/>
      </rPr>
      <t xml:space="preserve">Wsparcie na utworzenie i funkcjonowanie krajowej sieci obszarów wiejskich. </t>
    </r>
  </si>
  <si>
    <t>Podniesienie jakości wdrażania PROW
Informowanie społeczeństwa i potencjalnych beneficjentów o polityce rozwoju obszarów wiejskich i wsparciu finansowym</t>
  </si>
  <si>
    <t>1/koszt: 60.000 zł / 200 osób</t>
  </si>
  <si>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</si>
  <si>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t>
    </r>
  </si>
  <si>
    <r>
      <rPr>
        <b/>
        <sz val="9"/>
        <rFont val="Calibri"/>
        <family val="2"/>
        <charset val="238"/>
        <scheme val="minor"/>
      </rPr>
      <t>Zapewnienie pewnej, aktualnej i przejrzystej informacji o PROW 2014-2020 dla ogółu interesariuszy oraz promowanie Programu, jako instrumentu wspierającego rozwój rolnictwa i obszarów wiejskich w Polsce,</t>
    </r>
    <r>
      <rPr>
        <sz val="9"/>
        <rFont val="Calibri"/>
        <family val="2"/>
        <charset val="238"/>
        <scheme val="minor"/>
      </rPr>
      <t xml:space="preserve">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t>
    </r>
  </si>
  <si>
    <r>
      <rPr>
        <b/>
        <sz val="9"/>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9"/>
        <rFont val="Calibri"/>
        <family val="2"/>
        <charset val="238"/>
        <scheme val="minor"/>
      </rPr>
      <t xml:space="preserve">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</si>
  <si>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
</t>
    </r>
  </si>
  <si>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</si>
  <si>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t>Filmy informacyjno-promocyjne (8 filmów)
Reklama w radiu (5 spotów)</t>
  </si>
  <si>
    <r>
      <rPr>
        <b/>
        <sz val="9"/>
        <rFont val="Calibri"/>
        <family val="2"/>
        <charset val="238"/>
        <scheme val="minor"/>
      </rPr>
      <t>Podstawowe usługi i odnowa wsi na obszarach wiejskich</t>
    </r>
    <r>
      <rPr>
        <sz val="9"/>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Wsparcie przygotowawcze, Wsparcie na wdrażanie operacji w ramach strategii rozwoju lokalnego kierowanego przez społeczność, Przygotowanie i realizacja działań w zakresie współpracy z lokalną grupą działania, Wsparcie na rzecz kosztów bieżących i aktywizacji.</t>
    </r>
  </si>
  <si>
    <t>18/45750,10
143 344
40/5000
139 000</t>
  </si>
  <si>
    <t>2 spotkania informacyjno-szkoleniowe</t>
  </si>
  <si>
    <r>
      <rPr>
        <b/>
        <sz val="9"/>
        <rFont val="Calibri"/>
        <family val="2"/>
        <charset val="238"/>
        <scheme val="minor"/>
      </rPr>
      <t xml:space="preserve">Wsparcie dla rozwoju lokalnego w ramach inicjatywy LEADER (RLKS – rozwój lokalny kierowa-ny przez społeczność): </t>
    </r>
    <r>
      <rPr>
        <sz val="9"/>
        <rFont val="Calibri"/>
        <family val="2"/>
        <charset val="238"/>
        <scheme val="minor"/>
      </rPr>
      <t xml:space="preserve">
Wsparcie przygotowawcze, Wsparcie na wdrażanie operacji w ramach strategii rozwoju lokalnego kierowanego przez społeczność, Przygotowanie i realizacja działań w zakresie współpracy z lokalną grupą działania, Wsparcie na rzecz kosztów bieżących i aktywizacji.</t>
    </r>
  </si>
  <si>
    <r>
      <rPr>
        <b/>
        <sz val="9"/>
        <rFont val="Calibri"/>
        <family val="2"/>
        <charset val="238"/>
        <scheme val="minor"/>
      </rPr>
      <t xml:space="preserve">Podstawowe usługi i odnowa wsi na obszarach wiejskich
</t>
    </r>
    <r>
      <rPr>
        <sz val="9"/>
        <rFont val="Calibri"/>
        <family val="2"/>
        <charset val="238"/>
        <scheme val="minor"/>
      </rPr>
      <t xml:space="preserve"> - Wsparcie inwestycji związanych z tworzeniem, ulepszaniem lub rozbudową wszystkich rodzajów małej infrastruktury, w tym inwestycje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związanych z tworzeniem, ulepszaniem i rozwijaniem podstawowych usług lokalnych dla ludności wiejskiej, w tym rekreacji i kultury, i powiązanej infrastruktury, 
 </t>
    </r>
    <r>
      <rPr>
        <b/>
        <sz val="9"/>
        <rFont val="Calibri"/>
        <family val="2"/>
        <charset val="238"/>
        <scheme val="minor"/>
      </rPr>
      <t>Wsparcie dla rozwoju lokalnego w ramach inicjatywy LEADER (RLKS - rozwój lokalny kierowany przez społeczność)</t>
    </r>
    <r>
      <rPr>
        <sz val="9"/>
        <rFont val="Calibri"/>
        <family val="2"/>
        <charset val="238"/>
        <scheme val="minor"/>
      </rPr>
      <t xml:space="preserve">
- Wsparcie przygotowawcze, - Wsparcie na wdrażanie operacji w ramach strategii rozwoju lokalnego kierowanego przez społeczność, -Przygotowanie i realizacja działań w zakresie współpracy z lokalną grupą działania,
- Wsparcie na rzecz kosztów bieżących i aktywizacj</t>
    </r>
  </si>
  <si>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t>
  </si>
  <si>
    <t xml:space="preserve">Transfer wiedzy i działalność informacyjna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Dobrostan zwierząt 
Współpraca
Zarządzanie ryzykiem
Wsparcie dla rozwoju lokalnego w ramach inicjatywy LEADER (RLKS – rozwój lokalny kierowany przez społeczność)
</t>
  </si>
  <si>
    <t>Podniesienie jakości wdrażania PROW Informowanie społeczeństwa i potencjalnych beneficjentów o polityce rozwoju obszarów wiejskich i wsparciu finansowym                               Wspieranie innowacji w rolnictwie, produkcji żywności, leśnictwie i na obszarach wiejskich</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</si>
  <si>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 </t>
  </si>
  <si>
    <t xml:space="preserve">Produkcja i emisja materiałów dotyczących PROW 2014-2020 
w audycjach radiowych.
</t>
  </si>
  <si>
    <t>Wzrost liczby osób, zarówno ogółu społeczeństwa jak i potencjalnych beneficjentów, poinformowanych o polityce rozwoju obszarów wiejskich oraz możliwościach finansowania. Zwiększenie poziomu wiedzy ogólnej i szczegółowej dotyczącej PROW 2014-2020, w tym zapewnienie informacji dotyczących warunków i trybu przyznawania pomocy.</t>
  </si>
  <si>
    <t xml:space="preserve">Produkcja i emisja materiałów zamieszczanych w audycjach radiowych. Rozgłośnie regionalne. Długość materiału: min. 5 minut. </t>
  </si>
  <si>
    <t>Produkcja materiału w 2022 r.
Produkcja materiału w 2023 r.
                                                                                 Emisje materiału w 2022 r.
Emisje materiału w 2023 r.</t>
  </si>
  <si>
    <t>13
13
221
221</t>
  </si>
  <si>
    <t>Rolnicy oraz osoby zainteresowane tematyką rolnictwa i obszarów wiejskich.</t>
  </si>
  <si>
    <t xml:space="preserve"> Ułatwienie transferu wiedzy i innowacji w rolnictwie i leśnictwie oraz na obszarach wiejskich
 Zwiększenie rentowności gospodarstw i konkurencyjność
 Wspieranie organizacji łańcucha żywnościowego  
 Odtwarzanie, ochrona i wzbogacanie ekosystemów
 Promowanie efektywnego gospodarowania zasobami i wspieranie przechodzenia 
w sektorach rolnym, spożywczym i leśnym na gospodarkę niskoemisyjną i odporną na zmianę klimatu
</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</si>
  <si>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Współpraca
Zarządzanie ryzykiem
Wsparcie dla rozwoju lokalnego w ramach inicjatywy LEADER (RLKS – rozwój lokalny kierowany przez społeczność)
</t>
  </si>
  <si>
    <t>Upowszechnianie wiedzy ogólnej i szczegółowej na temat PROW 2014-2020, rezultatów jego realizacji oraz informowanie o wkładzie UE w realizację PROW 2014-2021. Zapewnienie informacji o nowym okresie programowania 2021-2027</t>
  </si>
  <si>
    <t>Zamieszczenie  w „Kalendarzu Rolników” na rok 2023 oraz 2024 materiału informacyjnego MRiRW dotyczącego PROW 2014-2020.</t>
  </si>
  <si>
    <t xml:space="preserve">2 kalendarze w nakładzie:
- 140 000 egz. w 2022 r. (Kalendarz Rolników na 2023 rok)
- 140 000 egz. w 2023 r. (Kalendarz Rolników na 2024 rok)
Materiał o objętości 18 stron formaty A4.
</t>
  </si>
  <si>
    <t>Tytuły publikacji wydanych w formie papierowej 2022 r.
Tytuły publikacji wydanych w formie papierowej 2023 r.                                                                        
                                                                                        Koszt zamieszczenia materiału informacyjnego dot. PROW 2014-2020 w Kalendarzu Rolników na rok 2023 w 2022 r.
                                                                                        Koszt zamieszczenia materiału informacyjnego dot. PROW 2014-2020 w Kalendarzu Rolników na rok 2024 w 2023 r.</t>
  </si>
  <si>
    <t>1
1
                                                                 70 000,00 zł
                                                                                                                                                                                                                                                                                                                                                                                                                                                                                                                                                                                                                                                                                                                                                                                                                                                                      70 000,00 zł</t>
  </si>
  <si>
    <t>Ogół społeczeństwa, potencjalni beneficjenci, beneficjenci, instytucje zaangażowane bezpośrednio we wdrożenie Programu, instytucje zaangażowane pośrednio we wdrożenie Programu.</t>
  </si>
  <si>
    <t>Systemy jakości produktów rolnych i środków spożywczych</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</si>
  <si>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przygotowywania wniosków, biznesplanów oraz dla beneficjentów w zakresie przygotowywania wniosków o płatność</t>
  </si>
  <si>
    <t>Wydanie publikacji informacyjnej z zakresu systemu Chronio-nych Nazw Pochodzenia (ChNP), Chronionych Oznaczeń Geograficznych (ChOG), Gwarantowanych Tradycyjnych Specjalności (GTS) z przepisami kulinarnymi w języku polskim.</t>
  </si>
  <si>
    <t>Zapewnienie pewnej,  aktualnej i przejrzystej informacji o PROW 2014-2020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Ponadto promocja znaku PROW 2014-2020, wzrost rozpoznawalności logotypu PROW 2014-2020 oraz wzrost liczby producentów zainteresowanych skorzystaniem ze wsparcia w ramach PROW 2014-2020.</t>
  </si>
  <si>
    <t xml:space="preserve">Publikacja w nakładzie:
2022 r. - 3 000 egzemplarzy publikacji 
2023 r. - 5 000 egzemplarzy publikacji
</t>
  </si>
  <si>
    <t>Liczba tytułów wydanych publikacji w 2022 r.
Liczba tytułów wydanych publikacji w 2023 r.
Nakład publikacji w 2022 r.
Nakład publikacji w 2023 r.</t>
  </si>
  <si>
    <t>1
1
3 000 egz.
5 000 egz.</t>
  </si>
  <si>
    <t>Ogół społeczeństwa, konsumenci, rolnicy i producenci odwiedzjący targi i inne imprezy.</t>
  </si>
  <si>
    <t>Ułatwienie transferu wiedzy i innowacji w rolnictwie i leśnictwie oraz na obszarach wiejskich
 Zwiększenie rentowności gospodarstw i konkurencyjność
Wspieranie organizacji łańcucha żywnościowego</t>
  </si>
  <si>
    <t xml:space="preserve">Transfer wiedzy i działalność informacyjna 
Usługi doradcze, usługi z zakresu zarządzania gospodarstwem i zastępstw 
Systemy jakości produktów rolnych i środków spożywczych 
Inwestycje w środki trwałe 
Przywracanie potencjału produkcji rolnej zniszczonego w wyniku klęsk żywiołowych i katastrof oraz  wprowadzanie odpowiednich środków zapobiegawczych 
Rozwój gospodarstw i działalności gospodarczej 
Podstawowe usługi i odnowa wsi na obszarach wiejskich 
Inwestycje w rozwój obszarów leśnych i poprawę żywotności lasów 
Tworzenie grup i organizacji producentów 
Działanie rolno- środowiskowo- klimatyczne 
Rolnictwo ekologiczne 
Płatności dla obszarów z ograniczeniami naturalnymi lub innymi szczególnymi ograniczeniami 
Dobrostan zwierząt 
Współpraca
Zarządzanie ryzykiem
Wsparcie dla rozwoju lokalnego w ramach inicjatywy LEADER (RLKS – rozwój lokalny kierowany przez społeczność)
Wyjątkowe tymczasowe wsparcie dla rolników i MŚP szczególnie dotkniętych kryzysem związanym z COVID-19
Wsparcie na utworzenie i funkcjonowanie krajowej sieci obszarów wiejskich 
</t>
  </si>
  <si>
    <t xml:space="preserve">Zapewnienie pewnej, aktualnej i przejrzystej informacji o PROW 2014-2020 dla ogółu interesariuszy oraz promowanie Programu, jako instrumentu wspierającego rozwój rolnictwa i obszarów wiejskich w Polsce. Budowanie pozytywnego wizerunku wsi jako miejsca zamieszkania.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</si>
  <si>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t>Organizacja stoisk informacyjno – promocyjnych dot. PROW 2014-2020 podczas targów i wystaw</t>
  </si>
  <si>
    <t>Zapewnienie pewnej,  aktualnej i przejrzystej informacji o PROW 2014-2020 dla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Ponadto wzrost rozpoznawalności logotypu PROW 2014-2020.</t>
  </si>
  <si>
    <t xml:space="preserve">targi, wystawy, imprezy na poziomie krajowym 
Wykonanie materiałów promocyjnych PROW 2014-2020 </t>
  </si>
  <si>
    <t xml:space="preserve">
Łączna liczba targów, wystaw, imprez  na poziomie krajowym w 2022 r.
Łączna liczba targów, wystaw, imprez  na poziomie krajowym w 2023 r.
Koszty wykonania materiałów informacyjno-promocyjnych w 2023 r.</t>
  </si>
  <si>
    <t xml:space="preserve">
9
9
45 000,00 zł</t>
  </si>
  <si>
    <t xml:space="preserve">Ogół społeczeństwa, potencjalni beneficjenci, beneficjenci,
instytucje zaangażowane bezpośrednio we wdrożenie 
Programu, instytucje zaangażowane pośrednio we wdrożenie Programu. 
</t>
  </si>
  <si>
    <t>Upowszechnienie wiedzy na temat celów i zasad realizacji interwencji realizowanych w ramach Planu Strategicznego WPR na lata 2023-2027 oraz promocja Planu Strategicznego WPR.</t>
  </si>
  <si>
    <t xml:space="preserve"> Tytuły publikacji wydanych w formie papierowej w roku 2022                                                                                                                                                                                                                                                                                                                   Tytuły publikacji wydanych w formie papierowej w roku 2023 </t>
  </si>
  <si>
    <t xml:space="preserve">Spotkania/Konferencja </t>
  </si>
  <si>
    <t>Szkolenia/ seminaria/ inne  formy szkoleniowe dla potencjalnych beneficjentów i beneficjentów                                                                                                                                                                                                                                                                                                                                                                                                                                               Uczestnicy szkoleń/ seminariów/ innych form szkoleniowych dla potencjalnych beneficjentów i beneficjentów</t>
  </si>
  <si>
    <t>Naukowcy, eksperci przyrodniczy, doradcy, przedstawiciele agencji płatniczej, instytucji zarządzającej, administracji publicznej i organizacji pozarządowych współpracujące z rolnikami oraz rolnicy indywidualni.</t>
  </si>
  <si>
    <t>_</t>
  </si>
  <si>
    <t xml:space="preserve"> Ułatwienie transferu wiedzy i innowacji w rolnictwie i leśnictwie oraz na obszarach wiejskich
 Zwiększenie rentowności gospodarstw i konkurencyjność
 Wspieranie organizacji łańcucha żywnościowego  
 Promowanie efektywnego gospodarowania zasobami i wspieranie przechodzenia 
w sektorach rolnym, spożywczym i leśnym na gospodarkę niskoemisyjną i odporną na zmianę klimatu       Promowanie włączenia społecznego,zmniejszenia ubóstwa oraz rozowju gospodarczego na obszarach wiejskich 
</t>
  </si>
  <si>
    <t xml:space="preserve">Wsparcie na utworzenie i funkcjonowanie krajowej sieci obszarów wiejskich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</si>
  <si>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t>
  </si>
  <si>
    <t xml:space="preserve">Działania informacyjno-promocyjne w ramach PROW
2014-2020.
</t>
  </si>
  <si>
    <t>Celem realizacji operacji jest przekazanie niezbędnych informacji na temat PROW 2014-2020 oraz jego promocja podczas spotkań z beneficjentami i potencjalnymi beneficjentami PROW, konferencji, wydarzeń wystawienniczych i targów.</t>
  </si>
  <si>
    <t xml:space="preserve">Spotkania, szkolenia, konferencje, wydarzenia
wystawiennicze
</t>
  </si>
  <si>
    <t>Szkolenia/ seminaria/ inne  formy szkoleniowe
Uczestnicy szkoleń/ seminariów/ innych form szkoleniowych                                                                
                                                                                        Targi, wystawy, imprezy lokalne, regionalne, krajowe i międzynarodowe
                                                                                        Uczestnicy targów, wystaw, imprez lokalnych, regionalnych, krajowych i międzynarodowych                                   Materiały promocyjne</t>
  </si>
  <si>
    <t xml:space="preserve">8
800
                                                                 2                                                                                                                                                                                                                                           1600                                                                                                                                                  85.000
                                                                                                                                                                                                                                                                                                                                                                                                                                                                                                                                                                                                                                                                                                                                                                                                                                                                      </t>
  </si>
  <si>
    <t>Beneficjenci i potencjalni beneficjenci PROW, partnerzy KSOW</t>
  </si>
  <si>
    <t>I, III-IV</t>
  </si>
  <si>
    <t xml:space="preserve"> Ułatwienie transferu wiedzy i innowacji w rolnictwie i leśnictwie oraz na obszarach wiejskich
</t>
  </si>
  <si>
    <t xml:space="preserve">Usługi doradcze, usługi z zakresu zarządzania gospodarstwem i zastępstw
</t>
  </si>
  <si>
    <t xml:space="preserve">Informowanie społeczeństwa i potencjalnych beneficjentów o polityce rozwoju obszarów wiejskich i wsparciu finansowym                               </t>
  </si>
  <si>
    <t xml:space="preserve">Zapewnienie pewnej, aktualnej i przejrzystej informacji o PROW 2014-2020 dla ogółu interesariuszy oraz promowanie Programu, jako instrumentu wspierającego rozwój rolnictwa i obszarów wiejskich w Polsce.Zwiększenie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Zmiana w świadomości mieszkańców kraju funkcjonowania PROW jako programu głównie lub wyłącznie wspierającego rolników/rolnictwo. </t>
  </si>
  <si>
    <t>Organizacja konkursu na najlepsze wydawnictwo wojewódzkich Ośrodków Doradztwa Rolniczego (ODR) promujące osiągnięcia i informujące o PROW 2014 -2020 oraz informujące  o założeniach w okresie programowania 2021-2027</t>
  </si>
  <si>
    <t xml:space="preserve">Zwiększenie udziału zainteresowanych stron  we wdrażaniu programów rozwoju obszarów wiejskich.
 Podniesienie jakości wdrażania PROW 2014-2020 i przepływu informacji o założeniach PS WPR na lata 2021 -2027.
 Informowanie społeczeństwa i potencjalnych beneficjentów o polityce rozwoju obszarów wiejskich i możliwościach finansowania
Wspieranie innowacji w rolnictwie, produkcji żywności, leśnictwie i na obszarach wiejskich
</t>
  </si>
  <si>
    <t xml:space="preserve">Konkurs </t>
  </si>
  <si>
    <t xml:space="preserve">Liczba konkursów
Liczba uczestników konkursu 
</t>
  </si>
  <si>
    <t xml:space="preserve">                                                   2
32
</t>
  </si>
  <si>
    <t xml:space="preserve">Potencjalni beneficjenci </t>
  </si>
  <si>
    <t xml:space="preserve"> Ułatwienie transferu wiedzy i innowacji w rolnictwie i leśnictwie oraz na obszarach wiejskich
</t>
  </si>
  <si>
    <t xml:space="preserve">Usługi doradcze, usługi z zakresu zarządzania gospodarstwem i zastępstw
</t>
  </si>
  <si>
    <t xml:space="preserve">Podniesienie jakości wdrażania PROW </t>
  </si>
  <si>
    <t xml:space="preserve">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t>
  </si>
  <si>
    <t xml:space="preserve">Organizacja szkoleń dla doradców wpisanych na listy prowadzone przez Centrum Doradztwa Rolniczego 
</t>
  </si>
  <si>
    <t xml:space="preserve">Podniesienie jakości wdrażania PROW 2014-2020                                                                                        Wspieranie innowacji w rolnictwie, produkcji żywności, leśnictwie i na obszarach wiejskich
</t>
  </si>
  <si>
    <t xml:space="preserve">Liczba uczestników szkoleń 
</t>
  </si>
  <si>
    <t xml:space="preserve">4000
</t>
  </si>
  <si>
    <t>Potencjalni beneficjenci - doradcy wpisani na listy, prowadzone przez CDR lub osoby ubiegające się o wpis na listy doradców</t>
  </si>
  <si>
    <t xml:space="preserve">Załącznik nr 2 do uchwały nr 66 grupy roboczej do spraw Krajowej Sieci Obszarów Wiejskich z dnia 20 maja 2022 r. </t>
  </si>
  <si>
    <r>
      <t xml:space="preserve">Dwuletni Plan operacyjny Krajowej Sieci Obszarów Wiejskich na lata 2022-2023 w zakresie działania 8 </t>
    </r>
    <r>
      <rPr>
        <i/>
        <sz val="11"/>
        <color theme="1"/>
        <rFont val="Calibri"/>
        <family val="2"/>
        <charset val="238"/>
        <scheme val="minor"/>
      </rPr>
      <t>Plan komunikacyjny PROW 2014-2020</t>
    </r>
    <r>
      <rPr>
        <sz val="11"/>
        <color theme="1"/>
        <rFont val="Calibri"/>
        <family val="2"/>
        <scheme val="minor"/>
      </rPr>
      <t>.</t>
    </r>
  </si>
  <si>
    <t xml:space="preserve">Plan operacyjny KSOW na lata 2022-2023 dla działania 8 Plan komunikacyjny - [JEDNOSTKA] - styczeń 2022 r. </t>
  </si>
  <si>
    <t xml:space="preserve">Departament Komunikacji i Promocji </t>
  </si>
  <si>
    <t>Departament Rolnictwa Ekologicznego i Jakości Żywności</t>
  </si>
  <si>
    <t>Ułatwienie transferu wiedzy i innowacji w rolnictwie i leśnictwie oraz na obszarach wiejskich.
Odtwarzanie, ochrona i wzbogacanie ekosystemów
Promowanie efektywnego gospodarowania zasobami i wspieranie przechodzenia 
w sektorach rolnym, spożywczym i leśnym na gospodarkę niskoemisyjną i odporną na zmianę klimatu</t>
  </si>
  <si>
    <t>Inwestycje w rozwój obszarów leśnych i poprawę żywotności lasów
Działanie rolno- środowiskowo- klimatyczne
Rolnictwo ekologiczne/Płatności na rzecz konwersji na ekologiczne praktyki i metody w rolnictwie
Płatności dla obszarów z ograni-czeniami naturalnymi lub innymi szczególnymi ograniczeniami
Dobrostan zwierząt</t>
  </si>
  <si>
    <t>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
Zbudowanie i utrzymanie wysokiej rozpoznawalności EFRROW i PROW 2014-2020 na tle innych programów oraz funduszy europejskich</t>
  </si>
  <si>
    <t xml:space="preserve">Broszury informacyjne w zakresie wybranych interwencji realizowanych w ramach Planu Strategicznego WPR na lata 2023-2027
</t>
  </si>
  <si>
    <t>Druk i dystrybucja broszur w zakresie wybranych interwencji realizowanych w ramach Planu Strategicznego WPR na lata 2023-2027:
Filar I
• Podstawowe wsparcie dochodów;
•	Uzupełniające redystrybucyjne wsparcie dochodów; 
•	Uzupełniające wsparcie dochodów dla młodych rolników;
•	Wsparcie dochodów związane z wielkością produkcji;
•	Ekoschematy (w tym: Dobrostan zwierząt i Rolnictwo ekolo-giczne);
• Przejściowe wparcie krajowe (budżet krajowy).
Filar II
•	Płatności dla obszarów z ograniczeniami naturalnymi lub in-nymi szczególnymi ograniczeniami (ONW);
•	Rolno-środowiskowo-klimatycznych;
•	Leśno-zadrzewieniowych.
Planowany łączny nakład publikacji w 2022 roku wynosi około 50 000 egz., a w 2023 roku około 110 000 egz. Przewiduje się, że publikacje w 2022 roku będą miały ok. 50 stron, a w 2023 po ok. 40 stron.
W 2022 r. przewiduje się realizację publikacji w postaci jednej wspólnej broszury dla wszystkich interwencji.
W 2023 r. natomiast, przewiduje się realizację publikacji dla ekoschematów w postaci oddzielnej broszury dla ekoschematu Rolnictwo ekologiczne, broszury dla ekoschematu Dobrostan zwierząt oraz broszury dla pozostałych ekoschematów jak rów-nież oddzielnych broszur dla interwencji Rolno-środowiskowo-klimatycznych i interwencji leśno-zadrzewieniowych.
Ostateczny nakład oraz propozycje tytułów zostaną określone na etapie zamówienia publicznego.</t>
  </si>
  <si>
    <t xml:space="preserve">1                                                                                                                                                    5 </t>
  </si>
  <si>
    <t>Potencjalni beneficjenci oraz podmioty zaangażowane we wdrażanie wybranych interwencji realizowanych w ramach Planu Strategicznego WPR na lata 2023-2027. Materiały te trafią do szerokiego grona odbiorców, poprzez rozesłanie ich do róż-nych Instytucji oraz wykorzystywanie jako elementy informacyjno-promocyjne podczas spotkań o charakterze zamkniętym oraz otwartym, takich jak spotkania, konferencje i seminaria organizowane przez Ministerstwo i inne Instytucje współpracujące z MRiRW w zakresie wdrażania interwencji Planu Strategicznego WPR na lata 2023-2027</t>
  </si>
  <si>
    <t xml:space="preserve">Departament Płatności Bezpośrednich </t>
  </si>
  <si>
    <t>Ułatwienie transferu wiedzy i innowacji w rolnictwie i leśnictwie oraz na obszarach wiejskich.
Zwiększenie rentowności gospodarstw i konkurencyjność.
Odtwarzanie, ochrona i wzbogacanie ekosystemów.
Promowanie efektywnego gospodarowania zasobami i wspieranie przechodzenia 
w sektorach rolnym, spożywczym i leśnym na gospodarkę niskoemisyjną i odporną na zmianę klimatu</t>
  </si>
  <si>
    <t>Inwestycje w rozwój obszarów leśnych i poprawę żywotności lasów
Działanie rolno- środowiskowo- klimatyczne
Rolnictwo ekologiczne
Dobrostan zwierząt</t>
  </si>
  <si>
    <t xml:space="preserve">Zapewnienie pewnej, aktualnej i przejrzystej informacji o PROW 2014-2020 dla ogółu interesariuszy oraz promowanie Programu, jako instrumentu wspierającego rozwój rolnictwa i obszarów wiejskich w Polsce
Uwidocznienie roli Wspólnoty we współfinansowaniu rozwoju obszarów wiejskich w Polsce                                                                                                                                                                                                                                                  </t>
  </si>
  <si>
    <t>Spotkania informacyjne w zakresie interwencji Planu Strategicznego na lata 2023-2027 z zakresu filara I oraz interwencji powierzchniowych II filara.</t>
  </si>
  <si>
    <t>Celem operacji jest realizacja zadań z zakresu informowania i promowania wśród rolników wiedzy na temat interwencji realizowanych w ramach Planu Strategicznego WPR na lata 2023-2027. Cykl 15 spotkań ma na celu przekazanie aktualnych informacji z zakresu obowiązujących przepisów i zasad realizacji tych interwencji. Spotkania umożliwią także wymianę doświadczeń wyniesionych z procesu wdrażania i realizacji analogicznych instrumentów wsparcia w ramach poprzednich perspektyw finansowych WPR.</t>
  </si>
  <si>
    <t>15                                                                                                                                                    1350</t>
  </si>
  <si>
    <t>Odtwarzanie, ochrona i wzbogacanie ekosystemów</t>
  </si>
  <si>
    <t>Działanie rolno- środowiskowo- klimatyczne</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</si>
  <si>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</si>
  <si>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Spotkania dla podmiotów zaangażowanych we wdrażanie i rea-lizację interwencji rolno-środowiskowo-klimatycznych i dot. za-sobów genetycznych zwierząt i roślin w ramach PS WPR na lata 2023-2027</t>
  </si>
  <si>
    <t>Spotkania mają na celu przekazanie informacji z zakresu aktualnych instrumentów rolno-środowiskowo-klimatycznych, w nowym okresie programowania 2023-2027.</t>
  </si>
  <si>
    <t>Seminarium</t>
  </si>
  <si>
    <t>Liczba uczestników w 2023 r.
Liczba spotkań w 2023 r.</t>
  </si>
  <si>
    <t>250
4</t>
  </si>
  <si>
    <t>Doradcy rolnośrodowiskowi, przyrodnicy i instytucje zaangażowane w proces wdrażania działań i interwencji rolno-środowiskowo-klimatycznych.</t>
  </si>
  <si>
    <t>Zwiększenie rentowności gospodarstw i konkurencyjność</t>
  </si>
  <si>
    <t>Zapewnienie pewnej, aktualnej i przejrzystej informacji o PROW 2014-2020 dla ogółu interesariuszy oraz promowanie Programu, jako instrumentu wspierającego rozwój rolnictwa i obszarów wiejskich w Polsce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t>
  </si>
  <si>
    <t>Spotkania dotyczące wdrażania Interwencji ochrona zasobów genetycznych zwierząt w rolnictwie w ramach PS WPR na lata 2023-2027</t>
  </si>
  <si>
    <t>Spotkania mają na celu przekazanie informacji z zakresu aktualnych instrumentów w zakresie interwencji ochrona zasobów genetycznych w rolnictwie, w nowym okresie programowania 2023-2027.</t>
  </si>
  <si>
    <t>Konferencja/seminarium</t>
  </si>
  <si>
    <t>Liczba uczestników w 2022 r.
Liczba spotkań w 2022 r.</t>
  </si>
  <si>
    <t>200
4</t>
  </si>
  <si>
    <t>Doradcy rolnośrodowiskowi, beneficjenci i instytucje zaangażo-wane w proces wdrażania działań i interwencji ochrona zaso-bów genetycznych zwierząt w ramach PS WPR na lata 2023-2027</t>
  </si>
  <si>
    <t xml:space="preserve">Departament Pomocy Technicznej </t>
  </si>
  <si>
    <t xml:space="preserve">Departament Strategii i Rozwoju </t>
  </si>
  <si>
    <t>SUMA 2020 + 2021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</si>
</sst>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0.00\ &quot;zł&quot;;\-#,##0.00\ &quot;zł&quot;"/>
    <numFmt numFmtId="44" formatCode="_-* #,##0.00\ &quot;zł&quot;_-;\-* #,##0.00\ &quot;zł&quot;_-;_-* &quot;-&quot;??\ &quot;zł&quot;_-;_-@_-"/>
    <numFmt numFmtId="164" formatCode="_-* #,##0.00_-;\-* #,##0.00_-;_-* &quot;-&quot;??_-;_-@_-"/>
    <numFmt numFmtId="165" formatCode="#,##0.00\ &quot;zł&quot;"/>
    <numFmt numFmtId="166" formatCode="[$-415]General"/>
    <numFmt numFmtId="167" formatCode="#,##0\ &quot;zł&quot;"/>
    <numFmt numFmtId="168" formatCode="#,##0.00\ &quot;zł&quot;;[Red]#,##0.00\ &quot;zł&quot;"/>
  </numFmts>
  <fonts count="49">
    <font>
      <sz val="11"/>
      <color theme="1"/>
      <name val="Calibri"/>
      <family val="2"/>
      <charset val="238"/>
      <scheme val="minor"/>
    </font>
    <font>
      <b/>
      <sz val="12"/>
      <name val="Calibri"/>
      <family val="2"/>
      <charset val="238"/>
    </font>
    <font>
      <b/>
      <sz val="12"/>
      <color theme="1"/>
      <name val="Calibri"/>
      <family val="2"/>
      <charset val="238"/>
      <scheme val="minor"/>
    </font>
    <font>
      <b/>
      <sz val="9"/>
      <name val="Calibri"/>
      <family val="2"/>
      <charset val="238"/>
    </font>
    <font>
      <sz val="9"/>
      <name val="Calibri"/>
      <family val="2"/>
      <charset val="238"/>
    </font>
    <font>
      <sz val="9"/>
      <name val="Calibri"/>
      <family val="2"/>
      <charset val="238"/>
      <scheme val="minor"/>
    </font>
    <font>
      <b/>
      <sz val="9"/>
      <name val="Calibri"/>
      <family val="2"/>
      <charset val="238"/>
      <scheme val="minor"/>
    </font>
    <font>
      <sz val="11"/>
      <name val="Calibri"/>
      <family val="2"/>
      <charset val="238"/>
      <scheme val="minor"/>
    </font>
    <font>
      <sz val="11"/>
      <color theme="1"/>
      <name val="Calibri"/>
      <family val="2"/>
      <scheme val="minor"/>
    </font>
    <font>
      <b/>
      <sz val="12"/>
      <name val="Calibri"/>
      <family val="2"/>
      <charset val="238"/>
      <scheme val="minor"/>
    </font>
    <font>
      <sz val="9"/>
      <color theme="1"/>
      <name val="Calibri"/>
      <family val="2"/>
      <charset val="238"/>
      <scheme val="minor"/>
    </font>
    <font>
      <b/>
      <sz val="9"/>
      <color theme="1"/>
      <name val="Calibri"/>
      <family val="2"/>
      <charset val="238"/>
      <scheme val="minor"/>
    </font>
    <font>
      <sz val="11"/>
      <color theme="1"/>
      <name val="Calibri"/>
      <family val="2"/>
      <charset val="238"/>
      <scheme val="minor"/>
    </font>
    <font>
      <b/>
      <sz val="11"/>
      <color theme="1"/>
      <name val="Calibri"/>
      <family val="2"/>
      <charset val="238"/>
      <scheme val="minor"/>
    </font>
    <font>
      <sz val="8"/>
      <name val="Calibri"/>
      <family val="2"/>
      <charset val="238"/>
      <scheme val="minor"/>
    </font>
    <font>
      <b/>
      <u/>
      <sz val="11"/>
      <color theme="1"/>
      <name val="Calibri"/>
      <family val="2"/>
      <charset val="238"/>
      <scheme val="minor"/>
    </font>
    <font>
      <b/>
      <sz val="8"/>
      <name val="Calibri"/>
      <family val="2"/>
      <charset val="238"/>
      <scheme val="minor"/>
    </font>
    <font>
      <sz val="9"/>
      <color theme="1"/>
      <name val="Calibri "/>
      <charset val="238"/>
    </font>
    <font>
      <sz val="9"/>
      <name val="Calibri "/>
      <charset val="238"/>
    </font>
    <font>
      <i/>
      <sz val="9"/>
      <name val="Calibri"/>
      <family val="2"/>
      <charset val="238"/>
      <scheme val="minor"/>
    </font>
    <font>
      <b/>
      <sz val="9"/>
      <color indexed="8"/>
      <name val="Calibri"/>
      <family val="2"/>
      <charset val="238"/>
      <scheme val="minor"/>
    </font>
    <font>
      <sz val="10"/>
      <color rgb="FFFF0000"/>
      <name val="Calibri"/>
      <family val="2"/>
      <charset val="238"/>
      <scheme val="minor"/>
    </font>
    <font>
      <b/>
      <sz val="14"/>
      <name val="Calibri"/>
      <family val="2"/>
      <charset val="238"/>
      <scheme val="minor"/>
    </font>
    <font>
      <b/>
      <sz val="14"/>
      <color theme="1"/>
      <name val="Calibri"/>
      <family val="2"/>
      <charset val="238"/>
      <scheme val="minor"/>
    </font>
    <font>
      <sz val="14"/>
      <color theme="1"/>
      <name val="Calibri"/>
      <family val="2"/>
      <charset val="238"/>
      <scheme val="minor"/>
    </font>
    <font>
      <sz val="12"/>
      <color theme="1"/>
      <name val="Calibri"/>
      <family val="2"/>
      <scheme val="minor"/>
    </font>
    <font>
      <sz val="10"/>
      <name val="Arial"/>
      <family val="2"/>
      <charset val="238"/>
    </font>
    <font>
      <sz val="11"/>
      <color rgb="FF9C0006"/>
      <name val="Calibri"/>
      <family val="2"/>
      <charset val="238"/>
      <scheme val="minor"/>
    </font>
    <font>
      <sz val="10"/>
      <name val="Arial CE"/>
      <charset val="238"/>
    </font>
    <font>
      <sz val="11"/>
      <color rgb="FF000000"/>
      <name val="Calibri"/>
      <family val="2"/>
      <charset val="238"/>
    </font>
    <font>
      <sz val="11"/>
      <color rgb="FF9C0006"/>
      <name val="Calibri"/>
      <family val="2"/>
      <charset val="1"/>
    </font>
    <font>
      <sz val="11"/>
      <color indexed="8"/>
      <name val="Calibri"/>
      <family val="2"/>
      <charset val="238"/>
    </font>
    <font>
      <sz val="12"/>
      <color theme="1"/>
      <name val="Times New Roman"/>
      <family val="1"/>
      <charset val="238"/>
    </font>
    <font>
      <sz val="11"/>
      <color rgb="FF000000"/>
      <name val="Calibri"/>
      <family val="2"/>
      <scheme val="minor"/>
    </font>
    <font>
      <sz val="11"/>
      <color rgb="FF000000"/>
      <name val="Calibri"/>
      <family val="2"/>
      <charset val="238"/>
      <scheme val="minor"/>
    </font>
    <font>
      <sz val="11"/>
      <color theme="1"/>
      <name val="Calibri "/>
      <charset val="238"/>
    </font>
    <font>
      <sz val="11"/>
      <name val="Calibri"/>
      <family val="2"/>
      <charset val="238"/>
    </font>
    <font>
      <sz val="11"/>
      <name val="Calibri "/>
      <charset val="238"/>
    </font>
    <font>
      <sz val="11"/>
      <color theme="1"/>
      <name val="Calibri"/>
      <family val="2"/>
      <charset val="238"/>
    </font>
    <font>
      <sz val="12"/>
      <color rgb="FF000000"/>
      <name val="Calibri"/>
      <family val="2"/>
      <charset val="238"/>
    </font>
    <font>
      <sz val="9"/>
      <color rgb="FFFF0000"/>
      <name val="Calibri"/>
      <family val="2"/>
      <charset val="238"/>
      <scheme val="minor"/>
    </font>
    <font>
      <b/>
      <sz val="11"/>
      <name val="Calibri"/>
      <family val="2"/>
      <charset val="238"/>
    </font>
    <font>
      <b/>
      <sz val="11"/>
      <color rgb="FF000000"/>
      <name val="Calibri"/>
      <family val="2"/>
      <charset val="238"/>
    </font>
    <font>
      <b/>
      <sz val="11"/>
      <color rgb="FFFF0000"/>
      <name val="Calibri"/>
      <family val="2"/>
      <charset val="238"/>
    </font>
    <font>
      <sz val="10"/>
      <name val="Calibri"/>
      <family val="2"/>
      <charset val="238"/>
      <scheme val="minor"/>
    </font>
    <font>
      <b/>
      <sz val="10"/>
      <name val="Calibri"/>
      <family val="2"/>
      <charset val="238"/>
      <scheme val="minor"/>
    </font>
    <font>
      <sz val="10"/>
      <color theme="1"/>
      <name val="Calibri"/>
      <family val="2"/>
      <charset val="238"/>
      <scheme val="minor"/>
    </font>
    <font>
      <b/>
      <sz val="11"/>
      <name val="Calibri"/>
      <family val="2"/>
      <charset val="238"/>
      <scheme val="minor"/>
    </font>
    <font>
      <i/>
      <sz val="11"/>
      <color theme="1"/>
      <name val="Calibri"/>
      <family val="2"/>
      <charset val="238"/>
      <scheme val="minor"/>
    </font>
  </fonts>
  <fills count="14">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FC7CE"/>
      </patternFill>
    </fill>
    <fill>
      <patternFill patternType="solid">
        <fgColor rgb="FFFFC7CE"/>
        <bgColor rgb="FFFFEB9C"/>
      </patternFill>
    </fill>
    <fill>
      <patternFill patternType="solid">
        <fgColor rgb="FFFFFF00"/>
        <bgColor indexed="64"/>
      </patternFill>
    </fill>
    <fill>
      <patternFill patternType="solid">
        <fgColor theme="0" tint="-0.249977111117893"/>
        <bgColor indexed="64"/>
      </patternFill>
    </fill>
    <fill>
      <patternFill patternType="solid">
        <fgColor theme="4" tint="0.39994506668294322"/>
        <bgColor indexed="64"/>
      </patternFill>
    </fill>
    <fill>
      <patternFill patternType="solid">
        <fgColor theme="2"/>
        <bgColor indexed="64"/>
      </patternFill>
    </fill>
    <fill>
      <patternFill patternType="solid">
        <fgColor rgb="FFD6DCE4"/>
        <bgColor rgb="FF000000"/>
      </patternFill>
    </fill>
    <fill>
      <patternFill patternType="solid">
        <fgColor rgb="FFFFFFFF"/>
        <bgColor rgb="FF000000"/>
      </patternFill>
    </fill>
    <fill>
      <patternFill patternType="solid">
        <fgColor rgb="FF9BC2E6"/>
        <bgColor rgb="FF000000"/>
      </patternFill>
    </fill>
  </fills>
  <borders count="4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style="thin">
        <color indexed="64"/>
      </right>
      <top/>
      <bottom/>
      <diagonal/>
    </border>
  </borders>
  <cellStyleXfs count="26">
    <xf numFmtId="0" fontId="0" fillId="0" borderId="0"/>
    <xf numFmtId="0" fontId="8" fillId="0" borderId="0"/>
    <xf numFmtId="164" fontId="12" fillId="0" borderId="0" applyFont="0" applyFill="0" applyBorder="0" applyAlignment="0" applyProtection="0"/>
    <xf numFmtId="0" fontId="25" fillId="0" borderId="0"/>
    <xf numFmtId="0" fontId="26" fillId="0" borderId="0"/>
    <xf numFmtId="0" fontId="26" fillId="0" borderId="0"/>
    <xf numFmtId="44" fontId="12" fillId="0" borderId="0" applyFont="0" applyFill="0" applyBorder="0" applyAlignment="0" applyProtection="0"/>
    <xf numFmtId="166" fontId="29" fillId="0" borderId="0" applyBorder="0" applyProtection="0"/>
    <xf numFmtId="0" fontId="12" fillId="0" borderId="0"/>
    <xf numFmtId="0" fontId="30" fillId="6" borderId="0" applyBorder="0" applyProtection="0"/>
    <xf numFmtId="0" fontId="27" fillId="5" borderId="0" applyNumberFormat="0" applyBorder="0" applyAlignment="0" applyProtection="0"/>
    <xf numFmtId="0" fontId="28" fillId="0" borderId="0"/>
    <xf numFmtId="0" fontId="8" fillId="0" borderId="0"/>
    <xf numFmtId="164" fontId="12" fillId="0" borderId="0" applyFont="0" applyFill="0" applyBorder="0" applyAlignment="0" applyProtection="0"/>
    <xf numFmtId="44" fontId="12" fillId="0" borderId="0" applyFont="0" applyFill="0" applyBorder="0" applyAlignment="0" applyProtection="0"/>
    <xf numFmtId="164" fontId="12" fillId="0" borderId="0" applyFont="0" applyFill="0" applyBorder="0" applyAlignment="0" applyProtection="0"/>
    <xf numFmtId="0" fontId="25" fillId="0" borderId="0"/>
    <xf numFmtId="0" fontId="26" fillId="0" borderId="0"/>
    <xf numFmtId="164"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164" fontId="12" fillId="0" borderId="0" applyFont="0" applyFill="0" applyBorder="0" applyAlignment="0" applyProtection="0"/>
  </cellStyleXfs>
  <cellXfs count="425">
    <xf numFmtId="0" fontId="0" fillId="0" borderId="0" xfId="0"/>
    <xf numFmtId="0" fontId="7" fillId="0" borderId="0" xfId="0" applyFont="1" applyFill="1"/>
    <xf numFmtId="0" fontId="0" fillId="0" borderId="0" xfId="0" applyAlignment="1">
      <alignment horizontal="center"/>
    </xf>
    <xf numFmtId="0" fontId="5" fillId="0" borderId="4"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8" fillId="0" borderId="0" xfId="1"/>
    <xf numFmtId="0" fontId="7" fillId="4" borderId="0" xfId="0" applyFont="1" applyFill="1"/>
    <xf numFmtId="0" fontId="7" fillId="4" borderId="0" xfId="0" applyFont="1" applyFill="1" applyAlignment="1">
      <alignment horizontal="center"/>
    </xf>
    <xf numFmtId="0" fontId="7" fillId="0" borderId="0" xfId="0" applyFont="1"/>
    <xf numFmtId="2" fontId="0" fillId="0" borderId="0" xfId="0" applyNumberFormat="1"/>
    <xf numFmtId="0" fontId="15" fillId="0" borderId="0" xfId="0" applyFont="1"/>
    <xf numFmtId="0" fontId="10" fillId="0" borderId="0" xfId="0" applyFont="1"/>
    <xf numFmtId="0" fontId="7" fillId="0" borderId="0" xfId="0" applyFont="1" applyAlignment="1">
      <alignment horizontal="center"/>
    </xf>
    <xf numFmtId="0" fontId="14" fillId="4" borderId="6" xfId="0" applyFont="1" applyFill="1" applyBorder="1" applyAlignment="1">
      <alignment horizontal="center" vertical="center" wrapText="1"/>
    </xf>
    <xf numFmtId="0" fontId="14" fillId="4" borderId="6" xfId="0" applyFont="1" applyFill="1" applyBorder="1" applyAlignment="1">
      <alignment horizontal="center" vertical="center"/>
    </xf>
    <xf numFmtId="0" fontId="16" fillId="4"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0" borderId="0" xfId="0" applyFont="1" applyAlignment="1">
      <alignment horizontal="left" vertical="center"/>
    </xf>
    <xf numFmtId="0" fontId="17" fillId="0" borderId="0" xfId="0" applyFont="1"/>
    <xf numFmtId="0" fontId="17" fillId="0" borderId="0" xfId="0" applyFont="1" applyAlignment="1">
      <alignment horizontal="center"/>
    </xf>
    <xf numFmtId="0" fontId="18" fillId="0" borderId="0" xfId="0" applyFont="1"/>
    <xf numFmtId="0" fontId="10" fillId="4" borderId="0" xfId="0" applyFont="1" applyFill="1"/>
    <xf numFmtId="2" fontId="10" fillId="4" borderId="0" xfId="0" applyNumberFormat="1" applyFont="1" applyFill="1"/>
    <xf numFmtId="49" fontId="5"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1" fillId="4" borderId="0" xfId="0" applyFont="1" applyFill="1"/>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0" fillId="0" borderId="0" xfId="0" applyFont="1" applyAlignment="1">
      <alignment horizontal="center"/>
    </xf>
    <xf numFmtId="0" fontId="10" fillId="0" borderId="0" xfId="0" applyFont="1" applyFill="1"/>
    <xf numFmtId="0" fontId="10" fillId="0" borderId="0" xfId="0" applyFont="1" applyFill="1" applyAlignment="1">
      <alignment horizontal="center"/>
    </xf>
    <xf numFmtId="0" fontId="5" fillId="0" borderId="0" xfId="0" applyFont="1" applyFill="1"/>
    <xf numFmtId="0" fontId="5" fillId="0" borderId="0" xfId="0" applyFont="1" applyFill="1" applyAlignment="1">
      <alignment horizontal="center"/>
    </xf>
    <xf numFmtId="0" fontId="0" fillId="0" borderId="0" xfId="0" applyFont="1"/>
    <xf numFmtId="0" fontId="0" fillId="0" borderId="0" xfId="0" applyFont="1" applyAlignment="1">
      <alignment horizontal="right"/>
    </xf>
    <xf numFmtId="0" fontId="0" fillId="0" borderId="0" xfId="0" applyFont="1" applyAlignment="1">
      <alignment horizontal="center"/>
    </xf>
    <xf numFmtId="0" fontId="5" fillId="0" borderId="0" xfId="0" applyFont="1" applyFill="1" applyAlignment="1">
      <alignment horizontal="center" vertical="center"/>
    </xf>
    <xf numFmtId="0" fontId="20" fillId="2" borderId="1" xfId="0"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2" fontId="20" fillId="2" borderId="1" xfId="0" applyNumberFormat="1" applyFont="1" applyFill="1" applyBorder="1" applyAlignment="1">
      <alignment horizontal="center" vertical="center" wrapText="1"/>
    </xf>
    <xf numFmtId="0" fontId="21" fillId="0" borderId="0" xfId="0" applyFont="1"/>
    <xf numFmtId="0" fontId="13" fillId="0" borderId="0" xfId="0" applyFont="1"/>
    <xf numFmtId="0" fontId="11" fillId="0" borderId="0" xfId="0" applyFont="1"/>
    <xf numFmtId="0" fontId="17" fillId="4" borderId="0" xfId="0" applyFont="1" applyFill="1"/>
    <xf numFmtId="0" fontId="24" fillId="0" borderId="0" xfId="0" applyFont="1"/>
    <xf numFmtId="0" fontId="18" fillId="4" borderId="0" xfId="0" applyFont="1" applyFill="1"/>
    <xf numFmtId="0" fontId="0" fillId="0" borderId="0" xfId="0"/>
    <xf numFmtId="49" fontId="5" fillId="2" borderId="6"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0" borderId="0" xfId="0" applyFont="1" applyAlignment="1">
      <alignment horizontal="center"/>
    </xf>
    <xf numFmtId="4" fontId="0" fillId="0" borderId="0" xfId="0" applyNumberFormat="1"/>
    <xf numFmtId="4" fontId="0" fillId="0" borderId="0" xfId="0" applyNumberFormat="1"/>
    <xf numFmtId="0" fontId="5" fillId="4"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ont="1"/>
    <xf numFmtId="0" fontId="7" fillId="0" borderId="0" xfId="0" applyFont="1" applyFill="1" applyAlignment="1">
      <alignment horizontal="center" vertical="center"/>
    </xf>
    <xf numFmtId="49" fontId="14" fillId="4" borderId="6"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5" fillId="4" borderId="6" xfId="0" applyNumberFormat="1" applyFont="1" applyFill="1" applyBorder="1" applyAlignment="1">
      <alignment horizontal="center" vertical="center" wrapText="1"/>
    </xf>
    <xf numFmtId="4" fontId="5" fillId="4" borderId="6" xfId="0" applyNumberFormat="1"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4" borderId="6"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0" fillId="0" borderId="0" xfId="0"/>
    <xf numFmtId="0" fontId="7" fillId="7" borderId="0" xfId="0" applyFont="1" applyFill="1" applyAlignment="1">
      <alignment horizontal="center" vertical="center"/>
    </xf>
    <xf numFmtId="0" fontId="5" fillId="4" borderId="1"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5" fillId="4" borderId="6" xfId="0" applyFont="1" applyFill="1" applyBorder="1" applyAlignment="1">
      <alignment horizontal="center" vertical="center"/>
    </xf>
    <xf numFmtId="0" fontId="7" fillId="4" borderId="6" xfId="0" applyFont="1" applyFill="1" applyBorder="1" applyAlignment="1">
      <alignment horizontal="center" vertical="center"/>
    </xf>
    <xf numFmtId="0" fontId="32" fillId="0" borderId="0" xfId="0" applyFont="1"/>
    <xf numFmtId="3" fontId="5" fillId="4" borderId="6"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4" fontId="7" fillId="0" borderId="0" xfId="0" applyNumberFormat="1" applyFont="1" applyAlignment="1">
      <alignment horizontal="left" vertical="center"/>
    </xf>
    <xf numFmtId="165" fontId="0" fillId="0" borderId="6" xfId="0" applyNumberFormat="1" applyFont="1" applyBorder="1" applyAlignment="1">
      <alignment horizontal="center" vertical="center"/>
    </xf>
    <xf numFmtId="0" fontId="0" fillId="0" borderId="6" xfId="0" applyFont="1" applyBorder="1" applyAlignment="1">
      <alignment horizontal="center" vertical="center"/>
    </xf>
    <xf numFmtId="0" fontId="0" fillId="4" borderId="6" xfId="0" applyFont="1" applyFill="1" applyBorder="1" applyAlignment="1">
      <alignment horizontal="center" vertical="center"/>
    </xf>
    <xf numFmtId="165" fontId="5" fillId="4" borderId="6" xfId="0" applyNumberFormat="1" applyFont="1" applyFill="1" applyBorder="1" applyAlignment="1">
      <alignment horizontal="center" vertical="center" wrapText="1"/>
    </xf>
    <xf numFmtId="165" fontId="10" fillId="4" borderId="6" xfId="0" applyNumberFormat="1" applyFont="1" applyFill="1" applyBorder="1" applyAlignment="1">
      <alignment horizontal="center" vertical="center" wrapText="1"/>
    </xf>
    <xf numFmtId="1" fontId="31" fillId="3" borderId="6" xfId="0" applyNumberFormat="1" applyFont="1" applyFill="1" applyBorder="1" applyAlignment="1">
      <alignment horizontal="center" vertical="center" wrapText="1"/>
    </xf>
    <xf numFmtId="0" fontId="0" fillId="3" borderId="6" xfId="0" applyFont="1" applyFill="1" applyBorder="1" applyAlignment="1">
      <alignment horizontal="center" vertical="center" wrapText="1"/>
    </xf>
    <xf numFmtId="165" fontId="14" fillId="4" borderId="6" xfId="0" applyNumberFormat="1" applyFont="1" applyFill="1" applyBorder="1" applyAlignment="1">
      <alignment horizontal="center" vertical="center" wrapText="1"/>
    </xf>
    <xf numFmtId="165" fontId="14" fillId="4" borderId="6" xfId="0" applyNumberFormat="1" applyFont="1" applyFill="1" applyBorder="1" applyAlignment="1">
      <alignment horizontal="center" vertical="center"/>
    </xf>
    <xf numFmtId="165" fontId="5" fillId="4" borderId="6" xfId="0" applyNumberFormat="1" applyFont="1" applyFill="1" applyBorder="1" applyAlignment="1">
      <alignment horizontal="center" vertical="center"/>
    </xf>
    <xf numFmtId="7" fontId="5" fillId="4" borderId="6" xfId="0" applyNumberFormat="1" applyFont="1" applyFill="1" applyBorder="1" applyAlignment="1">
      <alignment horizontal="center" vertical="center" wrapText="1"/>
    </xf>
    <xf numFmtId="0" fontId="0" fillId="0" borderId="0" xfId="0" applyFont="1" applyAlignment="1">
      <alignment horizontal="center" vertical="center"/>
    </xf>
    <xf numFmtId="0" fontId="33" fillId="0" borderId="0" xfId="0" applyFont="1"/>
    <xf numFmtId="0" fontId="34" fillId="0" borderId="0" xfId="0" applyFont="1"/>
    <xf numFmtId="7" fontId="0" fillId="4" borderId="6" xfId="0" applyNumberFormat="1" applyFont="1" applyFill="1" applyBorder="1" applyAlignment="1">
      <alignment horizontal="center" vertical="center"/>
    </xf>
    <xf numFmtId="7" fontId="7" fillId="4" borderId="6" xfId="0" applyNumberFormat="1" applyFont="1" applyFill="1" applyBorder="1" applyAlignment="1">
      <alignment horizontal="center" vertical="center"/>
    </xf>
    <xf numFmtId="165" fontId="0" fillId="4" borderId="6" xfId="0" applyNumberFormat="1" applyFont="1" applyFill="1" applyBorder="1" applyAlignment="1">
      <alignment horizontal="center" vertical="center"/>
    </xf>
    <xf numFmtId="0" fontId="0" fillId="2" borderId="6" xfId="0" applyFont="1" applyFill="1" applyBorder="1" applyAlignment="1">
      <alignment horizontal="center" vertical="center" wrapText="1"/>
    </xf>
    <xf numFmtId="0" fontId="0" fillId="2" borderId="6" xfId="0" applyFont="1" applyFill="1" applyBorder="1"/>
    <xf numFmtId="0" fontId="0" fillId="8" borderId="6" xfId="0" applyFont="1" applyFill="1" applyBorder="1"/>
    <xf numFmtId="0" fontId="0" fillId="8" borderId="6" xfId="0" applyFont="1" applyFill="1" applyBorder="1" applyAlignment="1">
      <alignment horizontal="center" vertical="center"/>
    </xf>
    <xf numFmtId="7" fontId="0" fillId="8" borderId="6" xfId="0" applyNumberFormat="1" applyFont="1" applyFill="1" applyBorder="1" applyAlignment="1">
      <alignment horizontal="center" vertical="center"/>
    </xf>
    <xf numFmtId="0" fontId="7" fillId="4" borderId="6" xfId="0" applyFont="1" applyFill="1" applyBorder="1" applyAlignment="1">
      <alignment horizontal="center" vertical="center" wrapText="1"/>
    </xf>
    <xf numFmtId="0" fontId="7" fillId="2" borderId="6" xfId="0" applyFont="1" applyFill="1" applyBorder="1"/>
    <xf numFmtId="0" fontId="0" fillId="2" borderId="6" xfId="0" applyFont="1" applyFill="1" applyBorder="1" applyAlignment="1">
      <alignment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4" borderId="0" xfId="0" applyFont="1" applyFill="1" applyAlignment="1">
      <alignment vertical="center"/>
    </xf>
    <xf numFmtId="0" fontId="5" fillId="10"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49" fontId="5" fillId="10" borderId="6" xfId="0" applyNumberFormat="1" applyFont="1" applyFill="1" applyBorder="1" applyAlignment="1">
      <alignment horizontal="center" vertical="center" wrapText="1"/>
    </xf>
    <xf numFmtId="0" fontId="5" fillId="10" borderId="6" xfId="0" applyFont="1" applyFill="1" applyBorder="1" applyAlignment="1">
      <alignment horizontal="center" vertical="center"/>
    </xf>
    <xf numFmtId="0" fontId="6" fillId="10" borderId="1" xfId="0" applyFont="1" applyFill="1" applyBorder="1" applyAlignment="1">
      <alignment horizontal="center" vertical="center" wrapText="1"/>
    </xf>
    <xf numFmtId="49" fontId="6" fillId="10" borderId="1" xfId="0" applyNumberFormat="1" applyFont="1" applyFill="1" applyBorder="1" applyAlignment="1">
      <alignment horizontal="center" vertical="center" wrapText="1"/>
    </xf>
    <xf numFmtId="0" fontId="6" fillId="10" borderId="6" xfId="0" applyFont="1" applyFill="1" applyBorder="1" applyAlignment="1">
      <alignment horizontal="center" vertical="center" wrapText="1"/>
    </xf>
    <xf numFmtId="1" fontId="36" fillId="3" borderId="6" xfId="0" applyNumberFormat="1" applyFont="1" applyFill="1" applyBorder="1" applyAlignment="1">
      <alignment horizontal="center" vertical="center" wrapText="1"/>
    </xf>
    <xf numFmtId="4" fontId="7" fillId="0" borderId="0" xfId="0" applyNumberFormat="1" applyFont="1"/>
    <xf numFmtId="0" fontId="5"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38" fillId="0" borderId="0" xfId="0" applyFont="1"/>
    <xf numFmtId="0" fontId="39" fillId="13" borderId="6" xfId="0" applyFont="1" applyFill="1" applyBorder="1" applyAlignment="1">
      <alignment horizontal="center" vertical="center" wrapText="1"/>
    </xf>
    <xf numFmtId="0" fontId="10" fillId="0" borderId="6" xfId="0" applyFont="1" applyBorder="1" applyAlignment="1">
      <alignment horizontal="center" vertical="center" wrapText="1"/>
    </xf>
    <xf numFmtId="0" fontId="6" fillId="0" borderId="6"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6"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0" fontId="40" fillId="0" borderId="6" xfId="0" applyFont="1" applyBorder="1" applyAlignment="1">
      <alignment horizontal="center" vertical="center" wrapText="1"/>
    </xf>
    <xf numFmtId="0" fontId="10" fillId="0" borderId="6" xfId="0" applyFont="1" applyBorder="1" applyAlignment="1">
      <alignment horizontal="center" vertical="center"/>
    </xf>
    <xf numFmtId="0" fontId="0" fillId="3" borderId="6"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6" xfId="0" applyFont="1" applyBorder="1" applyAlignment="1">
      <alignment horizontal="center" vertical="center" wrapText="1"/>
    </xf>
    <xf numFmtId="0" fontId="0" fillId="0" borderId="0" xfId="0" applyAlignment="1">
      <alignment horizontal="right"/>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165" fontId="5" fillId="0" borderId="6" xfId="0" applyNumberFormat="1" applyFont="1" applyBorder="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6" fillId="2" borderId="1" xfId="0" applyFont="1" applyFill="1" applyBorder="1" applyAlignment="1">
      <alignment horizontal="right" wrapText="1"/>
    </xf>
    <xf numFmtId="49" fontId="6" fillId="2" borderId="1" xfId="0" applyNumberFormat="1" applyFont="1" applyFill="1" applyBorder="1" applyAlignment="1">
      <alignment horizontal="right" wrapText="1"/>
    </xf>
    <xf numFmtId="0" fontId="0" fillId="0" borderId="0" xfId="0" applyAlignment="1">
      <alignment wrapText="1"/>
    </xf>
    <xf numFmtId="0" fontId="39" fillId="0" borderId="24" xfId="0" applyFont="1" applyBorder="1" applyAlignment="1">
      <alignment horizontal="center" vertical="center"/>
    </xf>
    <xf numFmtId="167" fontId="39" fillId="0" borderId="24" xfId="0" applyNumberFormat="1" applyFont="1" applyBorder="1" applyAlignment="1">
      <alignment horizontal="center" vertical="center"/>
    </xf>
    <xf numFmtId="167" fontId="39" fillId="0" borderId="24" xfId="0" applyNumberFormat="1" applyFont="1" applyBorder="1" applyAlignment="1">
      <alignment horizontal="center"/>
    </xf>
    <xf numFmtId="167" fontId="39" fillId="12" borderId="25" xfId="0" applyNumberFormat="1" applyFont="1" applyFill="1" applyBorder="1" applyAlignment="1">
      <alignment horizontal="center" vertical="center"/>
    </xf>
    <xf numFmtId="0" fontId="41" fillId="11" borderId="1" xfId="0" applyFont="1" applyFill="1" applyBorder="1" applyAlignment="1">
      <alignment horizontal="center" vertical="center" wrapText="1"/>
    </xf>
    <xf numFmtId="49" fontId="41" fillId="11" borderId="1" xfId="0" applyNumberFormat="1" applyFont="1" applyFill="1" applyBorder="1" applyAlignment="1">
      <alignment horizontal="center" vertical="center" wrapText="1"/>
    </xf>
    <xf numFmtId="0" fontId="36" fillId="11" borderId="6" xfId="0" applyFont="1" applyFill="1" applyBorder="1" applyAlignment="1">
      <alignment horizontal="center" vertical="center" wrapText="1"/>
    </xf>
    <xf numFmtId="0" fontId="36" fillId="11" borderId="1" xfId="0" applyFont="1" applyFill="1" applyBorder="1" applyAlignment="1">
      <alignment horizontal="center" vertical="center" wrapText="1"/>
    </xf>
    <xf numFmtId="0" fontId="41" fillId="11" borderId="6" xfId="0" applyFont="1" applyFill="1" applyBorder="1" applyAlignment="1">
      <alignment horizontal="center" vertical="center" wrapText="1"/>
    </xf>
    <xf numFmtId="49" fontId="36" fillId="11" borderId="6" xfId="0" applyNumberFormat="1" applyFont="1" applyFill="1" applyBorder="1" applyAlignment="1">
      <alignment horizontal="center" vertical="center" wrapText="1"/>
    </xf>
    <xf numFmtId="0" fontId="36" fillId="11" borderId="6" xfId="0" applyFont="1" applyFill="1" applyBorder="1" applyAlignment="1">
      <alignment horizontal="center" vertical="center"/>
    </xf>
    <xf numFmtId="0" fontId="29"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29" fillId="0" borderId="6" xfId="0" applyFont="1" applyBorder="1" applyAlignment="1">
      <alignment horizontal="center" vertical="center" wrapText="1"/>
    </xf>
    <xf numFmtId="49" fontId="29" fillId="0" borderId="6" xfId="0" applyNumberFormat="1" applyFont="1" applyBorder="1" applyAlignment="1">
      <alignment horizontal="center" vertical="center" wrapText="1"/>
    </xf>
    <xf numFmtId="165" fontId="29" fillId="0" borderId="1" xfId="0" applyNumberFormat="1" applyFont="1" applyBorder="1" applyAlignment="1">
      <alignment horizontal="center" vertical="center" wrapText="1"/>
    </xf>
    <xf numFmtId="0" fontId="36" fillId="12" borderId="6" xfId="0" applyFont="1" applyFill="1" applyBorder="1" applyAlignment="1">
      <alignment horizontal="center" vertical="center" wrapText="1"/>
    </xf>
    <xf numFmtId="0" fontId="36" fillId="12" borderId="1" xfId="0" applyFont="1" applyFill="1" applyBorder="1" applyAlignment="1">
      <alignment horizontal="center" vertical="center" wrapText="1"/>
    </xf>
    <xf numFmtId="0" fontId="41" fillId="12" borderId="6" xfId="0" applyFont="1" applyFill="1" applyBorder="1" applyAlignment="1">
      <alignment horizontal="center" vertical="center" wrapText="1"/>
    </xf>
    <xf numFmtId="49" fontId="36" fillId="12" borderId="6" xfId="0" applyNumberFormat="1" applyFont="1" applyFill="1" applyBorder="1" applyAlignment="1">
      <alignment horizontal="center" vertical="center" wrapText="1"/>
    </xf>
    <xf numFmtId="165" fontId="36" fillId="12" borderId="6" xfId="0" applyNumberFormat="1" applyFont="1" applyFill="1" applyBorder="1" applyAlignment="1">
      <alignment horizontal="center" vertical="center" wrapText="1"/>
    </xf>
    <xf numFmtId="0" fontId="41" fillId="12" borderId="1" xfId="0" applyFont="1" applyFill="1" applyBorder="1" applyAlignment="1">
      <alignment horizontal="center" vertical="center" wrapText="1"/>
    </xf>
    <xf numFmtId="165" fontId="36" fillId="12" borderId="1" xfId="0" applyNumberFormat="1" applyFont="1" applyFill="1" applyBorder="1" applyAlignment="1">
      <alignment horizontal="center" vertical="center" wrapText="1"/>
    </xf>
    <xf numFmtId="165" fontId="36" fillId="12" borderId="1" xfId="2" applyNumberFormat="1" applyFont="1" applyFill="1" applyBorder="1" applyAlignment="1">
      <alignment horizontal="center" vertical="center" wrapText="1"/>
    </xf>
    <xf numFmtId="165" fontId="38" fillId="12" borderId="1" xfId="0" applyNumberFormat="1" applyFont="1" applyFill="1" applyBorder="1" applyAlignment="1">
      <alignment horizontal="center" vertical="center" wrapText="1"/>
    </xf>
    <xf numFmtId="0" fontId="5" fillId="4" borderId="4" xfId="0" applyFont="1" applyFill="1" applyBorder="1" applyAlignment="1">
      <alignment horizontal="center" vertical="center" wrapText="1"/>
    </xf>
    <xf numFmtId="49" fontId="10" fillId="0" borderId="6" xfId="0" applyNumberFormat="1" applyFont="1" applyBorder="1" applyAlignment="1">
      <alignment horizontal="center" vertical="center"/>
    </xf>
    <xf numFmtId="0" fontId="5" fillId="4"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44" fillId="4" borderId="6" xfId="0" applyFont="1" applyFill="1" applyBorder="1" applyAlignment="1">
      <alignment horizontal="center" vertical="center" wrapText="1"/>
    </xf>
    <xf numFmtId="0" fontId="44" fillId="0" borderId="6" xfId="0" applyFont="1" applyBorder="1" applyAlignment="1">
      <alignment horizontal="center" vertical="center" wrapText="1"/>
    </xf>
    <xf numFmtId="0" fontId="44" fillId="0" borderId="6" xfId="0" quotePrefix="1" applyFont="1" applyBorder="1" applyAlignment="1">
      <alignment horizontal="center" vertical="center" wrapText="1"/>
    </xf>
    <xf numFmtId="0" fontId="5" fillId="4" borderId="26" xfId="0" applyFont="1" applyFill="1" applyBorder="1" applyAlignment="1">
      <alignment horizontal="center" vertical="center" wrapText="1"/>
    </xf>
    <xf numFmtId="4" fontId="5" fillId="4" borderId="6" xfId="0" applyNumberFormat="1" applyFont="1" applyFill="1" applyBorder="1" applyAlignment="1">
      <alignment horizontal="center" vertical="center"/>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7" fillId="0" borderId="10" xfId="0" applyFont="1" applyBorder="1" applyAlignment="1">
      <alignment horizontal="center" vertical="center" wrapText="1"/>
    </xf>
    <xf numFmtId="168" fontId="5" fillId="4" borderId="6" xfId="0" applyNumberFormat="1"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0" borderId="0" xfId="0" applyFont="1" applyBorder="1" applyAlignment="1">
      <alignment horizontal="center" vertical="center" wrapText="1"/>
    </xf>
    <xf numFmtId="3" fontId="44" fillId="0" borderId="0" xfId="0" applyNumberFormat="1" applyFont="1" applyBorder="1" applyAlignment="1">
      <alignment horizontal="right" vertical="center" wrapText="1"/>
    </xf>
    <xf numFmtId="3" fontId="44" fillId="4" borderId="0" xfId="0" applyNumberFormat="1" applyFont="1" applyFill="1" applyBorder="1" applyAlignment="1">
      <alignment horizontal="center" vertical="center" wrapText="1"/>
    </xf>
    <xf numFmtId="0" fontId="45" fillId="4" borderId="6" xfId="0" applyFont="1" applyFill="1" applyBorder="1" applyAlignment="1">
      <alignment horizontal="center" vertical="center" wrapText="1"/>
    </xf>
    <xf numFmtId="0" fontId="45" fillId="0" borderId="6" xfId="0" applyFont="1" applyBorder="1" applyAlignment="1">
      <alignment horizontal="center" vertical="center" wrapText="1"/>
    </xf>
    <xf numFmtId="165" fontId="44" fillId="0" borderId="6" xfId="0" applyNumberFormat="1" applyFont="1" applyBorder="1" applyAlignment="1">
      <alignment horizontal="center" vertical="center" wrapText="1"/>
    </xf>
    <xf numFmtId="165" fontId="44" fillId="4" borderId="6" xfId="0" applyNumberFormat="1" applyFont="1" applyFill="1" applyBorder="1" applyAlignment="1">
      <alignment horizontal="center" vertical="center" wrapText="1"/>
    </xf>
    <xf numFmtId="0" fontId="47" fillId="4" borderId="6"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49" fontId="7" fillId="4" borderId="6" xfId="0" applyNumberFormat="1" applyFont="1" applyFill="1" applyBorder="1" applyAlignment="1">
      <alignment horizontal="center" vertical="center" wrapText="1"/>
    </xf>
    <xf numFmtId="165" fontId="7" fillId="4" borderId="6"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47"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165" fontId="7" fillId="4" borderId="1"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6" xfId="0" applyFont="1" applyBorder="1" applyAlignment="1">
      <alignment horizontal="center" vertical="center" wrapText="1"/>
    </xf>
    <xf numFmtId="49" fontId="7" fillId="0" borderId="6" xfId="0" applyNumberFormat="1" applyFont="1" applyBorder="1" applyAlignment="1">
      <alignment horizontal="center" vertical="center" wrapText="1"/>
    </xf>
    <xf numFmtId="0" fontId="47" fillId="0" borderId="1" xfId="0" applyFont="1" applyBorder="1" applyAlignment="1">
      <alignment horizontal="center" vertical="center" wrapText="1"/>
    </xf>
    <xf numFmtId="0" fontId="5" fillId="0" borderId="0" xfId="0" applyFont="1" applyFill="1" applyAlignment="1">
      <alignment horizontal="center" vertical="center" wrapText="1"/>
    </xf>
    <xf numFmtId="0" fontId="47" fillId="0" borderId="10" xfId="0" applyFont="1" applyBorder="1" applyAlignment="1">
      <alignment horizontal="center" vertical="center" wrapText="1"/>
    </xf>
    <xf numFmtId="0" fontId="47" fillId="0" borderId="6" xfId="0" applyFont="1" applyBorder="1" applyAlignment="1">
      <alignment horizontal="center" vertical="center" wrapText="1"/>
    </xf>
    <xf numFmtId="0" fontId="0" fillId="0" borderId="39" xfId="0" applyBorder="1" applyAlignment="1">
      <alignment horizontal="center" vertical="center"/>
    </xf>
    <xf numFmtId="165" fontId="0" fillId="0" borderId="39" xfId="0" applyNumberFormat="1" applyBorder="1" applyAlignment="1">
      <alignment horizontal="center"/>
    </xf>
    <xf numFmtId="165" fontId="0" fillId="4" borderId="40" xfId="0" applyNumberFormat="1" applyFill="1" applyBorder="1" applyAlignment="1">
      <alignment horizontal="center" vertical="center"/>
    </xf>
    <xf numFmtId="0" fontId="5" fillId="0" borderId="0" xfId="0" applyNumberFormat="1" applyFont="1" applyFill="1"/>
    <xf numFmtId="165" fontId="7" fillId="0" borderId="6" xfId="0" applyNumberFormat="1" applyFont="1" applyBorder="1" applyAlignment="1">
      <alignment horizontal="center" vertical="center" wrapText="1"/>
    </xf>
    <xf numFmtId="165" fontId="7" fillId="0" borderId="10" xfId="0" applyNumberFormat="1" applyFont="1" applyBorder="1" applyAlignment="1">
      <alignment horizontal="center" vertical="center" wrapText="1"/>
    </xf>
    <xf numFmtId="165" fontId="7" fillId="0" borderId="1" xfId="0" applyNumberFormat="1" applyFont="1" applyBorder="1" applyAlignment="1">
      <alignment horizontal="center" vertical="center" wrapText="1"/>
    </xf>
    <xf numFmtId="7" fontId="10" fillId="4" borderId="6" xfId="0" applyNumberFormat="1" applyFont="1" applyFill="1" applyBorder="1" applyAlignment="1">
      <alignment horizontal="center" vertical="center" wrapText="1"/>
    </xf>
    <xf numFmtId="165" fontId="10" fillId="0" borderId="6" xfId="0" applyNumberFormat="1" applyFont="1" applyBorder="1" applyAlignment="1">
      <alignment horizontal="center" vertical="center"/>
    </xf>
    <xf numFmtId="0" fontId="46" fillId="0" borderId="39" xfId="0" applyFont="1" applyBorder="1" applyAlignment="1">
      <alignment horizontal="center" vertical="center"/>
    </xf>
    <xf numFmtId="165" fontId="46" fillId="0" borderId="39" xfId="0" applyNumberFormat="1" applyFont="1" applyBorder="1" applyAlignment="1">
      <alignment horizontal="center"/>
    </xf>
    <xf numFmtId="165" fontId="46" fillId="4" borderId="40" xfId="0" applyNumberFormat="1" applyFont="1" applyFill="1" applyBorder="1" applyAlignment="1">
      <alignment horizontal="center" vertical="center"/>
    </xf>
    <xf numFmtId="1" fontId="0" fillId="0" borderId="39" xfId="0" applyNumberFormat="1" applyFont="1" applyBorder="1" applyAlignment="1">
      <alignment horizontal="center"/>
    </xf>
    <xf numFmtId="165" fontId="0" fillId="0" borderId="39" xfId="0" applyNumberFormat="1" applyFont="1" applyBorder="1" applyAlignment="1">
      <alignment horizontal="center"/>
    </xf>
    <xf numFmtId="165" fontId="7" fillId="4" borderId="40" xfId="0" applyNumberFormat="1" applyFont="1" applyFill="1" applyBorder="1" applyAlignment="1">
      <alignment horizontal="center" vertical="center"/>
    </xf>
    <xf numFmtId="0" fontId="0" fillId="0" borderId="39" xfId="0" applyFont="1" applyBorder="1" applyAlignment="1">
      <alignment horizontal="center" vertical="center"/>
    </xf>
    <xf numFmtId="165" fontId="0" fillId="0" borderId="39" xfId="0" applyNumberFormat="1" applyFont="1" applyBorder="1" applyAlignment="1">
      <alignment horizontal="center" vertical="center"/>
    </xf>
    <xf numFmtId="165" fontId="0" fillId="4" borderId="40" xfId="0" applyNumberFormat="1" applyFont="1" applyFill="1" applyBorder="1" applyAlignment="1">
      <alignment horizontal="center" vertical="center"/>
    </xf>
    <xf numFmtId="1" fontId="31" fillId="3" borderId="45" xfId="0" applyNumberFormat="1" applyFont="1" applyFill="1" applyBorder="1" applyAlignment="1">
      <alignment horizontal="center" vertical="center" wrapText="1"/>
    </xf>
    <xf numFmtId="165" fontId="0" fillId="0" borderId="40" xfId="0" applyNumberFormat="1" applyFont="1" applyBorder="1" applyAlignment="1">
      <alignment horizontal="center" vertical="center"/>
    </xf>
    <xf numFmtId="1" fontId="7" fillId="0" borderId="39" xfId="0" applyNumberFormat="1" applyFont="1" applyBorder="1" applyAlignment="1">
      <alignment horizontal="center"/>
    </xf>
    <xf numFmtId="1" fontId="36" fillId="3" borderId="45" xfId="0" applyNumberFormat="1" applyFont="1" applyFill="1" applyBorder="1" applyAlignment="1">
      <alignment horizontal="center" vertical="center" wrapText="1"/>
    </xf>
    <xf numFmtId="1" fontId="7" fillId="0" borderId="39" xfId="0" applyNumberFormat="1" applyFont="1" applyBorder="1" applyAlignment="1">
      <alignment horizontal="center" vertical="center"/>
    </xf>
    <xf numFmtId="7" fontId="7" fillId="0" borderId="39" xfId="0" applyNumberFormat="1" applyFont="1" applyBorder="1" applyAlignment="1">
      <alignment horizontal="center" vertical="center"/>
    </xf>
    <xf numFmtId="7" fontId="7" fillId="4" borderId="40" xfId="0" applyNumberFormat="1" applyFont="1" applyFill="1" applyBorder="1" applyAlignment="1">
      <alignment horizontal="center" vertical="center"/>
    </xf>
    <xf numFmtId="0" fontId="10" fillId="0" borderId="39" xfId="0" applyFont="1" applyBorder="1" applyAlignment="1">
      <alignment horizontal="center" vertical="center"/>
    </xf>
    <xf numFmtId="165" fontId="10" fillId="0" borderId="39" xfId="0" applyNumberFormat="1" applyFont="1" applyBorder="1" applyAlignment="1">
      <alignment horizontal="center"/>
    </xf>
    <xf numFmtId="165" fontId="10" fillId="4" borderId="40" xfId="0" applyNumberFormat="1" applyFont="1" applyFill="1" applyBorder="1" applyAlignment="1">
      <alignment horizontal="center" vertical="center"/>
    </xf>
    <xf numFmtId="7" fontId="7" fillId="0" borderId="39" xfId="0" applyNumberFormat="1" applyFont="1" applyBorder="1" applyAlignment="1">
      <alignment horizontal="center"/>
    </xf>
    <xf numFmtId="165" fontId="0" fillId="0" borderId="39" xfId="0" applyNumberFormat="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4" borderId="2" xfId="0" applyFont="1" applyFill="1" applyBorder="1" applyAlignment="1">
      <alignment horizontal="center" vertical="center" wrapText="1"/>
    </xf>
    <xf numFmtId="165" fontId="5" fillId="4" borderId="3" xfId="0" applyNumberFormat="1" applyFont="1" applyFill="1" applyBorder="1" applyAlignment="1">
      <alignment horizontal="center" vertical="center" wrapText="1"/>
    </xf>
    <xf numFmtId="165" fontId="5" fillId="4" borderId="1" xfId="0" applyNumberFormat="1" applyFont="1" applyFill="1" applyBorder="1" applyAlignment="1">
      <alignment horizontal="center" vertical="center" wrapText="1"/>
    </xf>
    <xf numFmtId="165" fontId="5" fillId="4" borderId="4" xfId="0" applyNumberFormat="1" applyFont="1" applyFill="1" applyBorder="1" applyAlignment="1">
      <alignment horizontal="center" vertical="center" wrapText="1"/>
    </xf>
    <xf numFmtId="165" fontId="5" fillId="4" borderId="5"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1" fontId="0" fillId="0" borderId="6" xfId="0" applyNumberFormat="1" applyBorder="1" applyAlignment="1">
      <alignment horizontal="center" vertical="center"/>
    </xf>
    <xf numFmtId="165" fontId="0" fillId="0" borderId="6" xfId="0" applyNumberFormat="1" applyBorder="1" applyAlignment="1">
      <alignment horizontal="center"/>
    </xf>
    <xf numFmtId="165" fontId="0" fillId="4" borderId="6" xfId="0" applyNumberFormat="1" applyFill="1" applyBorder="1" applyAlignment="1">
      <alignment horizontal="center" vertical="center"/>
    </xf>
    <xf numFmtId="0" fontId="5" fillId="0" borderId="5" xfId="0" applyFont="1" applyFill="1" applyBorder="1" applyAlignment="1">
      <alignment horizontal="center" vertical="center" wrapText="1"/>
    </xf>
    <xf numFmtId="165" fontId="5" fillId="0" borderId="6"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5" fillId="0" borderId="0" xfId="0" applyFont="1" applyFill="1" applyBorder="1" applyAlignment="1">
      <alignment horizontal="center" vertical="center" wrapText="1"/>
    </xf>
    <xf numFmtId="0" fontId="6" fillId="4" borderId="0" xfId="0" applyFont="1" applyFill="1" applyBorder="1" applyAlignment="1">
      <alignment horizontal="center" vertical="center" wrapText="1"/>
    </xf>
    <xf numFmtId="49" fontId="5" fillId="4" borderId="0" xfId="0" applyNumberFormat="1" applyFont="1" applyFill="1" applyBorder="1" applyAlignment="1">
      <alignment horizontal="center" vertical="center" wrapText="1"/>
    </xf>
    <xf numFmtId="165" fontId="5" fillId="4" borderId="46" xfId="0" applyNumberFormat="1" applyFont="1" applyFill="1" applyBorder="1" applyAlignment="1">
      <alignment horizontal="center" vertical="center" wrapText="1"/>
    </xf>
    <xf numFmtId="165" fontId="5" fillId="4" borderId="0" xfId="0" applyNumberFormat="1" applyFont="1" applyFill="1" applyBorder="1" applyAlignment="1">
      <alignment horizontal="center" vertical="center" wrapText="1"/>
    </xf>
    <xf numFmtId="0" fontId="0" fillId="0" borderId="6" xfId="0" applyBorder="1" applyAlignment="1">
      <alignment horizontal="center" vertical="center"/>
    </xf>
    <xf numFmtId="0" fontId="0" fillId="2" borderId="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9" fillId="13" borderId="22" xfId="0" applyFont="1" applyFill="1" applyBorder="1" applyAlignment="1">
      <alignment horizontal="center" vertical="center"/>
    </xf>
    <xf numFmtId="0" fontId="39" fillId="0" borderId="23" xfId="0" applyFont="1" applyBorder="1" applyAlignment="1">
      <alignment horizontal="center" vertical="center"/>
    </xf>
    <xf numFmtId="0" fontId="22" fillId="0" borderId="0" xfId="0" applyFont="1" applyAlignment="1">
      <alignment horizontal="left" vertical="top" wrapText="1"/>
    </xf>
    <xf numFmtId="0" fontId="23" fillId="0" borderId="0" xfId="0" applyFont="1"/>
    <xf numFmtId="0" fontId="41" fillId="11" borderId="1" xfId="0" applyFont="1" applyFill="1" applyBorder="1" applyAlignment="1">
      <alignment horizontal="center" vertical="center" wrapText="1"/>
    </xf>
    <xf numFmtId="0" fontId="41" fillId="11" borderId="7" xfId="0" applyFont="1" applyFill="1" applyBorder="1" applyAlignment="1">
      <alignment horizontal="center" vertical="center" wrapText="1"/>
    </xf>
    <xf numFmtId="0" fontId="41" fillId="11" borderId="2" xfId="0" applyFont="1" applyFill="1" applyBorder="1" applyAlignment="1">
      <alignment horizontal="center" vertical="center" wrapText="1"/>
    </xf>
    <xf numFmtId="0" fontId="41" fillId="11" borderId="3" xfId="0" applyFont="1" applyFill="1" applyBorder="1" applyAlignment="1">
      <alignment horizontal="center" vertical="center" wrapText="1"/>
    </xf>
    <xf numFmtId="0" fontId="41" fillId="11" borderId="4" xfId="0" applyFont="1" applyFill="1" applyBorder="1" applyAlignment="1">
      <alignment horizontal="center" vertical="center" wrapText="1"/>
    </xf>
    <xf numFmtId="0" fontId="41" fillId="11" borderId="5" xfId="0" applyFont="1" applyFill="1" applyBorder="1" applyAlignment="1">
      <alignment horizontal="center" vertical="center" wrapText="1"/>
    </xf>
    <xf numFmtId="0" fontId="41" fillId="11" borderId="6" xfId="0" applyFont="1" applyFill="1" applyBorder="1" applyAlignment="1">
      <alignment horizontal="center" vertical="center" wrapText="1"/>
    </xf>
    <xf numFmtId="0" fontId="39" fillId="13" borderId="14" xfId="0" applyFont="1" applyFill="1" applyBorder="1"/>
    <xf numFmtId="0" fontId="39" fillId="0" borderId="15" xfId="0" applyFont="1" applyBorder="1"/>
    <xf numFmtId="0" fontId="39" fillId="0" borderId="20" xfId="0" applyFont="1" applyBorder="1"/>
    <xf numFmtId="0" fontId="39" fillId="0" borderId="13" xfId="0" applyFont="1" applyBorder="1"/>
    <xf numFmtId="0" fontId="39" fillId="13" borderId="16" xfId="0" applyFont="1" applyFill="1" applyBorder="1" applyAlignment="1">
      <alignment horizontal="center" vertical="center" wrapText="1"/>
    </xf>
    <xf numFmtId="0" fontId="39" fillId="0" borderId="10" xfId="0" applyFont="1" applyBorder="1" applyAlignment="1">
      <alignment horizontal="center" vertical="center" wrapText="1"/>
    </xf>
    <xf numFmtId="0" fontId="39" fillId="13" borderId="17" xfId="0" applyFont="1" applyFill="1" applyBorder="1" applyAlignment="1">
      <alignment horizontal="center" vertical="center" wrapText="1"/>
    </xf>
    <xf numFmtId="0" fontId="39" fillId="0" borderId="18" xfId="0" applyFont="1" applyBorder="1" applyAlignment="1">
      <alignment horizontal="center" vertical="center" wrapText="1"/>
    </xf>
    <xf numFmtId="0" fontId="39" fillId="13" borderId="19" xfId="0" applyFont="1" applyFill="1" applyBorder="1" applyAlignment="1">
      <alignment horizontal="center" vertical="center"/>
    </xf>
    <xf numFmtId="0" fontId="39" fillId="13" borderId="21" xfId="0" applyFont="1" applyFill="1" applyBorder="1" applyAlignment="1">
      <alignment horizontal="center" vertical="center"/>
    </xf>
    <xf numFmtId="0" fontId="41" fillId="11" borderId="6" xfId="0" applyFont="1" applyFill="1" applyBorder="1" applyAlignment="1">
      <alignment horizontal="center" vertical="center"/>
    </xf>
    <xf numFmtId="0" fontId="41" fillId="11" borderId="1" xfId="0" applyFont="1" applyFill="1" applyBorder="1" applyAlignment="1">
      <alignment horizontal="center" vertical="center"/>
    </xf>
    <xf numFmtId="0" fontId="6" fillId="0" borderId="0" xfId="0" applyFont="1" applyFill="1" applyAlignment="1">
      <alignment horizontal="left" vertical="top" wrapText="1"/>
    </xf>
    <xf numFmtId="0" fontId="6" fillId="0" borderId="0" xfId="0" applyFont="1" applyFill="1"/>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xf>
    <xf numFmtId="0" fontId="7" fillId="9" borderId="34" xfId="0" applyFont="1" applyFill="1" applyBorder="1" applyAlignment="1">
      <alignment horizontal="center" vertical="center"/>
    </xf>
    <xf numFmtId="0" fontId="7" fillId="9" borderId="36" xfId="0" applyFont="1" applyFill="1" applyBorder="1" applyAlignment="1">
      <alignment horizontal="center" vertical="center"/>
    </xf>
    <xf numFmtId="1" fontId="36" fillId="3" borderId="32" xfId="0" applyNumberFormat="1" applyFont="1" applyFill="1" applyBorder="1" applyAlignment="1">
      <alignment horizontal="center" vertical="center" wrapText="1"/>
    </xf>
    <xf numFmtId="0" fontId="7" fillId="0" borderId="33" xfId="0" applyFont="1" applyBorder="1" applyAlignment="1">
      <alignment horizontal="center" vertical="center" wrapText="1"/>
    </xf>
    <xf numFmtId="0" fontId="37" fillId="3" borderId="43" xfId="0" applyFont="1" applyFill="1" applyBorder="1" applyAlignment="1">
      <alignment horizontal="center" vertical="center"/>
    </xf>
    <xf numFmtId="0" fontId="7" fillId="0" borderId="44" xfId="0" applyFont="1" applyBorder="1" applyAlignment="1">
      <alignment horizontal="center" vertical="center"/>
    </xf>
    <xf numFmtId="1" fontId="36" fillId="3" borderId="31"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10" fillId="3" borderId="37" xfId="0" applyFont="1" applyFill="1" applyBorder="1" applyAlignment="1">
      <alignment horizontal="center" vertical="center"/>
    </xf>
    <xf numFmtId="0" fontId="10" fillId="0" borderId="38" xfId="0" applyFont="1" applyBorder="1" applyAlignment="1">
      <alignment horizontal="center" vertical="center"/>
    </xf>
    <xf numFmtId="0" fontId="6" fillId="0" borderId="0" xfId="0" applyFont="1" applyAlignment="1">
      <alignment horizontal="left" vertical="top" wrapText="1"/>
    </xf>
    <xf numFmtId="0" fontId="6" fillId="0" borderId="0" xfId="0" applyFont="1"/>
    <xf numFmtId="0" fontId="6" fillId="2" borderId="10" xfId="0" applyFont="1" applyFill="1" applyBorder="1" applyAlignment="1">
      <alignment horizontal="center" vertical="center" wrapText="1"/>
    </xf>
    <xf numFmtId="0" fontId="6" fillId="2" borderId="10" xfId="0" applyFont="1" applyFill="1" applyBorder="1" applyAlignment="1">
      <alignment horizontal="center" vertical="center"/>
    </xf>
    <xf numFmtId="0" fontId="10" fillId="9" borderId="29" xfId="0" applyFont="1" applyFill="1" applyBorder="1"/>
    <xf numFmtId="0" fontId="10" fillId="0" borderId="30" xfId="0" applyFont="1" applyBorder="1"/>
    <xf numFmtId="0" fontId="10" fillId="0" borderId="35" xfId="0" applyFont="1" applyBorder="1"/>
    <xf numFmtId="0" fontId="10" fillId="0" borderId="13" xfId="0" applyFont="1" applyBorder="1"/>
    <xf numFmtId="0" fontId="10" fillId="3" borderId="31"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3" borderId="32" xfId="0" applyFont="1" applyFill="1" applyBorder="1" applyAlignment="1">
      <alignment horizontal="center" vertical="center" wrapText="1"/>
    </xf>
    <xf numFmtId="0" fontId="10" fillId="0" borderId="33" xfId="0" applyFont="1" applyBorder="1" applyAlignment="1">
      <alignment horizontal="center" vertical="center" wrapText="1"/>
    </xf>
    <xf numFmtId="0" fontId="10" fillId="9" borderId="34" xfId="0" applyFont="1" applyFill="1" applyBorder="1" applyAlignment="1">
      <alignment horizontal="center" vertical="center"/>
    </xf>
    <xf numFmtId="0" fontId="10" fillId="9" borderId="36"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xf numFmtId="0" fontId="5" fillId="0" borderId="6" xfId="0" applyFont="1" applyBorder="1" applyAlignment="1">
      <alignment horizontal="left" vertical="center" wrapText="1"/>
    </xf>
    <xf numFmtId="0" fontId="7" fillId="0" borderId="36" xfId="0" applyFont="1" applyBorder="1" applyAlignment="1">
      <alignment horizontal="center" vertical="center"/>
    </xf>
    <xf numFmtId="0" fontId="0" fillId="9" borderId="29" xfId="0" applyFill="1" applyBorder="1"/>
    <xf numFmtId="0" fontId="0" fillId="0" borderId="30" xfId="0" applyBorder="1"/>
    <xf numFmtId="0" fontId="0" fillId="0" borderId="35" xfId="0" applyBorder="1"/>
    <xf numFmtId="0" fontId="0" fillId="0" borderId="13" xfId="0" applyBorder="1"/>
    <xf numFmtId="0" fontId="0" fillId="3" borderId="31" xfId="0" applyFill="1" applyBorder="1" applyAlignment="1">
      <alignment horizontal="center" vertical="center" wrapText="1"/>
    </xf>
    <xf numFmtId="0" fontId="0" fillId="0" borderId="10" xfId="0" applyBorder="1" applyAlignment="1">
      <alignment horizontal="center" vertical="center" wrapText="1"/>
    </xf>
    <xf numFmtId="0" fontId="0" fillId="3" borderId="32" xfId="0" applyFill="1" applyBorder="1" applyAlignment="1">
      <alignment horizontal="center" vertical="center" wrapText="1"/>
    </xf>
    <xf numFmtId="0" fontId="0" fillId="0" borderId="33" xfId="0" applyBorder="1" applyAlignment="1">
      <alignment horizontal="center" vertical="center" wrapText="1"/>
    </xf>
    <xf numFmtId="0" fontId="0" fillId="9" borderId="34" xfId="0" applyFill="1" applyBorder="1" applyAlignment="1">
      <alignment horizontal="center" vertical="center"/>
    </xf>
    <xf numFmtId="0" fontId="0" fillId="9" borderId="36" xfId="0" applyFill="1" applyBorder="1" applyAlignment="1">
      <alignment horizontal="center" vertical="center"/>
    </xf>
    <xf numFmtId="0" fontId="0" fillId="3" borderId="37" xfId="0" applyFill="1" applyBorder="1" applyAlignment="1">
      <alignment horizontal="center" vertical="center"/>
    </xf>
    <xf numFmtId="0" fontId="0" fillId="0" borderId="38" xfId="0" applyBorder="1" applyAlignment="1">
      <alignment horizontal="center" vertical="center"/>
    </xf>
    <xf numFmtId="0" fontId="1" fillId="0" borderId="0" xfId="0" applyFont="1" applyAlignment="1">
      <alignment horizontal="left" vertical="top" wrapText="1"/>
    </xf>
    <xf numFmtId="0" fontId="0" fillId="9" borderId="34" xfId="0" applyFill="1" applyBorder="1" applyAlignment="1">
      <alignment horizontal="center" vertical="center" wrapText="1"/>
    </xf>
    <xf numFmtId="0" fontId="0" fillId="9" borderId="36" xfId="0" applyFill="1" applyBorder="1" applyAlignment="1">
      <alignment horizontal="center" vertical="center" wrapText="1"/>
    </xf>
    <xf numFmtId="0" fontId="9" fillId="4" borderId="0" xfId="0" applyFont="1" applyFill="1" applyAlignment="1">
      <alignment horizontal="left" vertical="top" wrapText="1"/>
    </xf>
    <xf numFmtId="0" fontId="9" fillId="4" borderId="0" xfId="0" applyFont="1" applyFill="1"/>
    <xf numFmtId="0" fontId="6" fillId="10" borderId="1"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3"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6" xfId="0" applyFont="1" applyFill="1" applyBorder="1" applyAlignment="1">
      <alignment horizontal="center" vertical="center"/>
    </xf>
    <xf numFmtId="0" fontId="6" fillId="10" borderId="1" xfId="0" applyFont="1" applyFill="1" applyBorder="1" applyAlignment="1">
      <alignment horizontal="center" vertical="center"/>
    </xf>
    <xf numFmtId="0" fontId="9" fillId="0" borderId="0" xfId="0" applyFont="1" applyFill="1" applyAlignment="1">
      <alignment horizontal="left" vertical="top" wrapText="1"/>
    </xf>
    <xf numFmtId="0" fontId="9" fillId="0" borderId="0" xfId="0" applyFont="1" applyFill="1"/>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wrapText="1"/>
    </xf>
    <xf numFmtId="2" fontId="20" fillId="2" borderId="2" xfId="0" applyNumberFormat="1" applyFont="1" applyFill="1" applyBorder="1" applyAlignment="1">
      <alignment horizontal="center" vertical="center" wrapText="1"/>
    </xf>
    <xf numFmtId="2" fontId="20" fillId="2" borderId="3" xfId="0" applyNumberFormat="1" applyFont="1" applyFill="1" applyBorder="1" applyAlignment="1">
      <alignment horizontal="center" vertical="center" wrapText="1"/>
    </xf>
    <xf numFmtId="0" fontId="20" fillId="2" borderId="6" xfId="0" applyFont="1" applyFill="1" applyBorder="1" applyAlignment="1">
      <alignment horizontal="center" vertical="center" wrapText="1"/>
    </xf>
    <xf numFmtId="0" fontId="2" fillId="4" borderId="0" xfId="0" applyFont="1" applyFill="1"/>
    <xf numFmtId="0" fontId="20" fillId="2" borderId="1"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4" borderId="8" xfId="0" applyFont="1" applyFill="1" applyBorder="1" applyAlignment="1">
      <alignment horizontal="center" vertical="top" wrapText="1"/>
    </xf>
    <xf numFmtId="0" fontId="10" fillId="4" borderId="8" xfId="0" applyFont="1" applyFill="1" applyBorder="1" applyAlignment="1">
      <alignment horizontal="center" vertical="top"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7" fillId="3" borderId="37" xfId="0" applyFont="1" applyFill="1" applyBorder="1" applyAlignment="1">
      <alignment horizontal="center"/>
    </xf>
    <xf numFmtId="0" fontId="0" fillId="0" borderId="38" xfId="0" applyBorder="1" applyAlignment="1">
      <alignment horizontal="center"/>
    </xf>
    <xf numFmtId="1" fontId="31" fillId="3" borderId="31"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7" fillId="9" borderId="29" xfId="0" applyFont="1" applyFill="1" applyBorder="1" applyAlignment="1">
      <alignment horizontal="center"/>
    </xf>
    <xf numFmtId="0" fontId="0" fillId="0" borderId="30" xfId="0" applyFont="1" applyBorder="1" applyAlignment="1">
      <alignment horizontal="center"/>
    </xf>
    <xf numFmtId="0" fontId="0" fillId="0" borderId="35" xfId="0" applyFont="1" applyBorder="1" applyAlignment="1">
      <alignment horizontal="center"/>
    </xf>
    <xf numFmtId="0" fontId="0" fillId="0" borderId="13" xfId="0" applyFont="1" applyBorder="1" applyAlignment="1">
      <alignment horizontal="center"/>
    </xf>
    <xf numFmtId="1" fontId="31" fillId="3" borderId="32" xfId="0" applyNumberFormat="1" applyFont="1" applyFill="1" applyBorder="1" applyAlignment="1">
      <alignment horizontal="center" vertical="center" wrapText="1"/>
    </xf>
    <xf numFmtId="0" fontId="0" fillId="0" borderId="33" xfId="0" applyFont="1" applyBorder="1" applyAlignment="1">
      <alignment horizontal="center" vertical="center" wrapText="1"/>
    </xf>
    <xf numFmtId="0" fontId="0" fillId="9" borderId="36" xfId="0" applyFont="1" applyFill="1" applyBorder="1" applyAlignment="1">
      <alignment horizontal="center" vertical="center"/>
    </xf>
    <xf numFmtId="0" fontId="1" fillId="0" borderId="0" xfId="0" applyFont="1" applyAlignment="1">
      <alignment horizontal="left" vertical="center" wrapText="1"/>
    </xf>
    <xf numFmtId="0" fontId="9" fillId="0" borderId="0" xfId="0" applyFont="1" applyAlignment="1">
      <alignment horizontal="left" vertical="center"/>
    </xf>
    <xf numFmtId="0" fontId="2" fillId="0" borderId="0" xfId="0" applyFont="1"/>
    <xf numFmtId="0" fontId="0" fillId="9" borderId="29" xfId="0" applyFont="1" applyFill="1" applyBorder="1" applyAlignment="1">
      <alignment horizontal="center"/>
    </xf>
    <xf numFmtId="0" fontId="0" fillId="9" borderId="41" xfId="0" applyFont="1" applyFill="1" applyBorder="1" applyAlignment="1">
      <alignment horizontal="center" vertical="center"/>
    </xf>
    <xf numFmtId="0" fontId="0" fillId="9" borderId="42" xfId="0" applyFont="1" applyFill="1" applyBorder="1" applyAlignment="1">
      <alignment horizontal="center" vertical="center"/>
    </xf>
    <xf numFmtId="0" fontId="35" fillId="3" borderId="43" xfId="0" applyFont="1" applyFill="1" applyBorder="1" applyAlignment="1">
      <alignment horizontal="center" vertical="center"/>
    </xf>
    <xf numFmtId="0" fontId="0" fillId="0" borderId="44" xfId="0" applyFont="1" applyBorder="1" applyAlignment="1">
      <alignment horizontal="center" vertical="center"/>
    </xf>
    <xf numFmtId="0" fontId="0" fillId="9" borderId="2" xfId="0" applyFill="1" applyBorder="1"/>
    <xf numFmtId="0" fontId="0" fillId="0" borderId="3" xfId="0" applyBorder="1"/>
    <xf numFmtId="0" fontId="0" fillId="0" borderId="12" xfId="0" applyBorder="1"/>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0" borderId="5" xfId="0" applyBorder="1" applyAlignment="1">
      <alignment horizontal="center" vertical="center" wrapText="1"/>
    </xf>
    <xf numFmtId="0" fontId="0" fillId="9" borderId="1" xfId="0" applyFill="1" applyBorder="1" applyAlignment="1">
      <alignment horizontal="center" vertical="center"/>
    </xf>
    <xf numFmtId="0" fontId="0" fillId="9" borderId="10" xfId="0" applyFill="1" applyBorder="1" applyAlignment="1">
      <alignment horizontal="center" vertical="center"/>
    </xf>
    <xf numFmtId="0" fontId="0" fillId="3" borderId="4" xfId="0" applyFill="1" applyBorder="1" applyAlignment="1">
      <alignment horizontal="center" vertical="center"/>
    </xf>
    <xf numFmtId="0" fontId="0" fillId="0" borderId="5" xfId="0" applyBorder="1" applyAlignment="1">
      <alignment horizontal="center" vertical="center"/>
    </xf>
    <xf numFmtId="0" fontId="5" fillId="4" borderId="4" xfId="0" applyFont="1" applyFill="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3" borderId="6" xfId="0" applyFill="1" applyBorder="1" applyAlignment="1">
      <alignment horizontal="center" vertical="center"/>
    </xf>
    <xf numFmtId="0" fontId="0" fillId="0" borderId="6" xfId="0" applyBorder="1" applyAlignment="1">
      <alignment horizontal="center" vertical="center"/>
    </xf>
    <xf numFmtId="0" fontId="0" fillId="9" borderId="6" xfId="0" applyFill="1" applyBorder="1" applyAlignment="1"/>
    <xf numFmtId="0" fontId="0" fillId="0" borderId="6" xfId="0" applyBorder="1" applyAlignment="1"/>
    <xf numFmtId="0" fontId="0" fillId="3" borderId="6" xfId="0" applyFont="1" applyFill="1" applyBorder="1" applyAlignment="1">
      <alignment horizontal="center" vertical="center" wrapText="1"/>
    </xf>
    <xf numFmtId="0" fontId="0" fillId="0" borderId="6" xfId="0" applyBorder="1" applyAlignment="1">
      <alignment horizontal="center" vertical="center" wrapText="1"/>
    </xf>
    <xf numFmtId="0" fontId="0" fillId="9" borderId="6" xfId="0"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9" borderId="2" xfId="0" applyFont="1" applyFill="1" applyBorder="1" applyAlignment="1">
      <alignment horizontal="center" vertical="center"/>
    </xf>
    <xf numFmtId="0" fontId="0" fillId="9" borderId="3" xfId="0" applyFont="1" applyFill="1" applyBorder="1" applyAlignment="1">
      <alignment horizontal="center" vertical="center"/>
    </xf>
    <xf numFmtId="0" fontId="0" fillId="9" borderId="12" xfId="0" applyFont="1" applyFill="1" applyBorder="1" applyAlignment="1">
      <alignment horizontal="center" vertical="center"/>
    </xf>
    <xf numFmtId="0" fontId="0" fillId="9" borderId="13" xfId="0" applyFont="1" applyFill="1" applyBorder="1" applyAlignment="1">
      <alignment horizontal="center" vertical="center"/>
    </xf>
    <xf numFmtId="0" fontId="0" fillId="9" borderId="1" xfId="0" applyFont="1" applyFill="1" applyBorder="1" applyAlignment="1">
      <alignment horizontal="center" vertical="center"/>
    </xf>
    <xf numFmtId="0" fontId="0" fillId="0" borderId="10" xfId="0" applyFont="1" applyBorder="1" applyAlignment="1">
      <alignment horizontal="center" vertical="center"/>
    </xf>
    <xf numFmtId="0" fontId="0" fillId="3" borderId="4" xfId="0" applyFont="1" applyFill="1" applyBorder="1" applyAlignment="1">
      <alignment horizontal="center" vertical="center" wrapText="1"/>
    </xf>
  </cellXfs>
  <cellStyles count="26">
    <cellStyle name="Dziesiętny" xfId="2" builtinId="3"/>
    <cellStyle name="Dziesiętny 2" xfId="15"/>
    <cellStyle name="Dziesiętny 2 2" xfId="18"/>
    <cellStyle name="Dziesiętny 3" xfId="13"/>
    <cellStyle name="Dziesiętny 3 2" xfId="19"/>
    <cellStyle name="Dziesiętny 4" xfId="23"/>
    <cellStyle name="Dziesiętny 5" xfId="25"/>
    <cellStyle name="Excel Built-in Bad" xfId="9"/>
    <cellStyle name="Excel Built-in Normal" xfId="7"/>
    <cellStyle name="Normalny" xfId="0" builtinId="0"/>
    <cellStyle name="Normalny 2" xfId="4"/>
    <cellStyle name="Normalny 2 2" xfId="5"/>
    <cellStyle name="Normalny 2 3" xfId="17"/>
    <cellStyle name="Normalny 2 4" xfId="8"/>
    <cellStyle name="Normalny 3" xfId="3"/>
    <cellStyle name="Normalny 3 2" xfId="16"/>
    <cellStyle name="Normalny 3 3" xfId="11"/>
    <cellStyle name="Normalny 4" xfId="12"/>
    <cellStyle name="Normalny 6" xfId="1"/>
    <cellStyle name="Walutowy 2" xfId="6"/>
    <cellStyle name="Walutowy 2 2" xfId="20"/>
    <cellStyle name="Walutowy 2 3" xfId="22"/>
    <cellStyle name="Walutowy 2 4" xfId="24"/>
    <cellStyle name="Walutowy 3" xfId="14"/>
    <cellStyle name="Walutowy 3 2" xfId="21"/>
    <cellStyle name="Zły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pageSetUpPr fitToPage="1"/>
  </sheetPr>
  <dimension ref="A1:I29"/>
  <sheetViews>
    <sheetView zoomScaleNormal="100" workbookViewId="0">
      <selection activeCell="F29" sqref="F29"/>
    </sheetView>
  </sheetViews>
  <sheetFormatPr defaultRowHeight="15"/>
  <cols>
    <col min="2" max="2" width="26.85546875" customWidth="1"/>
    <col min="3" max="3" width="16.7109375" customWidth="1"/>
    <col min="4" max="4" width="21" customWidth="1"/>
    <col min="5" max="5" width="11.42578125" bestFit="1" customWidth="1"/>
    <col min="6" max="6" width="12.140625" bestFit="1" customWidth="1"/>
    <col min="7" max="7" width="19.7109375" customWidth="1"/>
    <col min="8" max="8" width="32.42578125" customWidth="1"/>
  </cols>
  <sheetData>
    <row r="1" spans="1:9">
      <c r="A1" s="5" t="s">
        <v>893</v>
      </c>
      <c r="B1" s="5"/>
    </row>
    <row r="2" spans="1:9">
      <c r="A2" s="5" t="s">
        <v>894</v>
      </c>
      <c r="B2" s="5"/>
    </row>
    <row r="3" spans="1:9" s="51" customFormat="1">
      <c r="A3" s="5"/>
      <c r="B3" s="5"/>
    </row>
    <row r="4" spans="1:9" s="73" customFormat="1">
      <c r="A4" s="5"/>
      <c r="B4" s="270" t="s">
        <v>39</v>
      </c>
      <c r="C4" s="272"/>
      <c r="D4" s="273"/>
      <c r="F4" s="98"/>
      <c r="G4" s="99"/>
      <c r="H4" s="99"/>
      <c r="I4" s="99"/>
    </row>
    <row r="5" spans="1:9">
      <c r="B5" s="271"/>
      <c r="C5" s="103" t="s">
        <v>154</v>
      </c>
      <c r="D5" s="103" t="s">
        <v>155</v>
      </c>
      <c r="F5" s="98"/>
      <c r="I5" s="99"/>
    </row>
    <row r="6" spans="1:9">
      <c r="B6" s="104" t="s">
        <v>40</v>
      </c>
      <c r="C6" s="108">
        <v>5</v>
      </c>
      <c r="D6" s="100">
        <v>100000</v>
      </c>
      <c r="F6" s="99"/>
      <c r="I6" s="99"/>
    </row>
    <row r="7" spans="1:9">
      <c r="B7" s="104" t="s">
        <v>41</v>
      </c>
      <c r="C7" s="78">
        <v>6</v>
      </c>
      <c r="D7" s="100">
        <v>100000</v>
      </c>
      <c r="F7" s="99"/>
      <c r="I7" s="99"/>
    </row>
    <row r="8" spans="1:9">
      <c r="B8" s="104" t="s">
        <v>42</v>
      </c>
      <c r="C8" s="78">
        <v>5</v>
      </c>
      <c r="D8" s="100">
        <v>300000</v>
      </c>
      <c r="F8" s="99"/>
      <c r="I8" s="99"/>
    </row>
    <row r="9" spans="1:9">
      <c r="B9" s="104" t="s">
        <v>43</v>
      </c>
      <c r="C9" s="78">
        <v>4</v>
      </c>
      <c r="D9" s="101">
        <v>35000</v>
      </c>
      <c r="F9" s="99"/>
      <c r="I9" s="99"/>
    </row>
    <row r="10" spans="1:9">
      <c r="B10" s="109" t="s">
        <v>44</v>
      </c>
      <c r="C10" s="78">
        <v>5</v>
      </c>
      <c r="D10" s="101">
        <v>100000</v>
      </c>
      <c r="F10" s="99"/>
      <c r="I10" s="99"/>
    </row>
    <row r="11" spans="1:9">
      <c r="B11" s="104" t="s">
        <v>45</v>
      </c>
      <c r="C11" s="78">
        <v>6</v>
      </c>
      <c r="D11" s="101">
        <v>200000</v>
      </c>
      <c r="F11" s="99"/>
      <c r="I11" s="99"/>
    </row>
    <row r="12" spans="1:9">
      <c r="B12" s="104" t="s">
        <v>46</v>
      </c>
      <c r="C12" s="78">
        <v>5</v>
      </c>
      <c r="D12" s="101">
        <v>250000</v>
      </c>
      <c r="F12" s="99"/>
      <c r="I12" s="99"/>
    </row>
    <row r="13" spans="1:9">
      <c r="B13" s="104" t="s">
        <v>47</v>
      </c>
      <c r="C13" s="78">
        <v>5</v>
      </c>
      <c r="D13" s="100">
        <v>124000</v>
      </c>
      <c r="F13" s="99"/>
      <c r="I13" s="99"/>
    </row>
    <row r="14" spans="1:9">
      <c r="B14" s="104" t="s">
        <v>48</v>
      </c>
      <c r="C14" s="78">
        <v>5</v>
      </c>
      <c r="D14" s="100">
        <v>331000</v>
      </c>
      <c r="F14" s="99"/>
      <c r="I14" s="99"/>
    </row>
    <row r="15" spans="1:9">
      <c r="B15" s="104" t="s">
        <v>49</v>
      </c>
      <c r="C15" s="78">
        <v>6</v>
      </c>
      <c r="D15" s="100">
        <v>164800.79999999999</v>
      </c>
      <c r="F15" s="99"/>
      <c r="I15" s="99"/>
    </row>
    <row r="16" spans="1:9">
      <c r="B16" s="104" t="s">
        <v>50</v>
      </c>
      <c r="C16" s="78">
        <v>5</v>
      </c>
      <c r="D16" s="100">
        <v>149500</v>
      </c>
      <c r="F16" s="99"/>
      <c r="I16" s="99"/>
    </row>
    <row r="17" spans="2:9">
      <c r="B17" s="104" t="s">
        <v>51</v>
      </c>
      <c r="C17" s="78">
        <v>3</v>
      </c>
      <c r="D17" s="100">
        <v>100000</v>
      </c>
      <c r="F17" s="99"/>
      <c r="I17" s="99"/>
    </row>
    <row r="18" spans="2:9">
      <c r="B18" s="104" t="s">
        <v>52</v>
      </c>
      <c r="C18" s="78">
        <v>4</v>
      </c>
      <c r="D18" s="100">
        <v>100000</v>
      </c>
      <c r="F18" s="99"/>
      <c r="I18" s="99"/>
    </row>
    <row r="19" spans="2:9">
      <c r="B19" s="104" t="s">
        <v>53</v>
      </c>
      <c r="C19" s="78">
        <v>4</v>
      </c>
      <c r="D19" s="100">
        <v>62000</v>
      </c>
      <c r="F19" s="99"/>
      <c r="I19" s="99"/>
    </row>
    <row r="20" spans="2:9">
      <c r="B20" s="104" t="s">
        <v>54</v>
      </c>
      <c r="C20" s="78">
        <v>5</v>
      </c>
      <c r="D20" s="100">
        <v>263000</v>
      </c>
      <c r="F20" s="99"/>
      <c r="I20" s="99"/>
    </row>
    <row r="21" spans="2:9">
      <c r="B21" s="104" t="s">
        <v>55</v>
      </c>
      <c r="C21" s="78">
        <v>11</v>
      </c>
      <c r="D21" s="100">
        <v>150000</v>
      </c>
      <c r="F21" s="99"/>
      <c r="I21" s="99"/>
    </row>
    <row r="22" spans="2:9" ht="30">
      <c r="B22" s="110" t="s">
        <v>163</v>
      </c>
      <c r="C22" s="78">
        <v>11</v>
      </c>
      <c r="D22" s="100">
        <v>5157400</v>
      </c>
      <c r="F22" s="99"/>
      <c r="I22" s="99"/>
    </row>
    <row r="23" spans="2:9" ht="30">
      <c r="B23" s="110" t="s">
        <v>56</v>
      </c>
      <c r="C23" s="88">
        <v>4</v>
      </c>
      <c r="D23" s="100">
        <v>1900000</v>
      </c>
      <c r="F23" s="99"/>
      <c r="I23" s="99"/>
    </row>
    <row r="24" spans="2:9" ht="30">
      <c r="B24" s="110" t="s">
        <v>57</v>
      </c>
      <c r="C24" s="88">
        <v>1</v>
      </c>
      <c r="D24" s="100">
        <v>471000</v>
      </c>
      <c r="F24" s="99"/>
      <c r="I24" s="99"/>
    </row>
    <row r="25" spans="2:9">
      <c r="B25" s="105" t="s">
        <v>58</v>
      </c>
      <c r="C25" s="106">
        <f>SUM(C6:C24)</f>
        <v>100</v>
      </c>
      <c r="D25" s="107">
        <f>SUM(D6:D24)</f>
        <v>10057700.800000001</v>
      </c>
      <c r="F25" s="99"/>
      <c r="I25" s="99"/>
    </row>
    <row r="26" spans="2:9">
      <c r="C26" s="59"/>
      <c r="D26" s="59"/>
      <c r="F26" s="99"/>
      <c r="I26" s="99"/>
    </row>
    <row r="27" spans="2:9" ht="15.75">
      <c r="C27" s="79"/>
      <c r="D27" s="73"/>
      <c r="F27" s="99"/>
      <c r="G27" s="99"/>
      <c r="H27" s="99"/>
      <c r="I27" s="99"/>
    </row>
    <row r="28" spans="2:9">
      <c r="D28" s="60"/>
    </row>
    <row r="29" spans="2:9">
      <c r="D29" s="60"/>
    </row>
  </sheetData>
  <mergeCells count="2">
    <mergeCell ref="B4:B5"/>
    <mergeCell ref="C4:D4"/>
  </mergeCells>
  <pageMargins left="0.25" right="0.25" top="0.75" bottom="0.75" header="0.3" footer="0.3"/>
  <pageSetup paperSize="9" scale="85"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80" zoomScaleNormal="80" workbookViewId="0">
      <selection activeCell="C6" sqref="C6"/>
    </sheetView>
  </sheetViews>
  <sheetFormatPr defaultColWidth="9.140625" defaultRowHeight="12"/>
  <cols>
    <col min="1" max="1" width="7.28515625" style="36" customWidth="1"/>
    <col min="2" max="2" width="17.42578125" style="36" customWidth="1"/>
    <col min="3" max="3" width="92.140625" style="36" customWidth="1"/>
    <col min="4" max="4" width="20.7109375" style="36" customWidth="1"/>
    <col min="5" max="5" width="58.5703125" style="36" customWidth="1"/>
    <col min="6" max="6" width="22.140625" style="36" customWidth="1"/>
    <col min="7" max="7" width="19" style="36" customWidth="1"/>
    <col min="8" max="8" width="49.85546875" style="36" customWidth="1"/>
    <col min="9" max="9" width="62.7109375" style="36" customWidth="1"/>
    <col min="10" max="10" width="23.28515625" style="36" customWidth="1"/>
    <col min="11" max="11" width="22" style="37" customWidth="1"/>
    <col min="12" max="12" width="26.7109375" style="36" customWidth="1"/>
    <col min="13" max="13" width="16.7109375" style="37" customWidth="1"/>
    <col min="14" max="14" width="15.5703125" style="37" customWidth="1"/>
    <col min="15" max="15" width="13.28515625" style="37" customWidth="1"/>
    <col min="16" max="16" width="17" style="37" customWidth="1"/>
    <col min="17" max="17" width="17.140625" style="36" customWidth="1"/>
    <col min="18" max="18" width="18" style="36" customWidth="1"/>
    <col min="19" max="19" width="19.42578125" style="36" customWidth="1"/>
    <col min="20" max="16384" width="9.140625" style="36"/>
  </cols>
  <sheetData>
    <row r="1" spans="1:20" ht="15.75" customHeight="1">
      <c r="A1" s="362" t="s">
        <v>781</v>
      </c>
      <c r="B1" s="362"/>
      <c r="C1" s="362"/>
      <c r="D1" s="362"/>
      <c r="E1" s="362"/>
      <c r="F1" s="362"/>
      <c r="G1" s="362"/>
      <c r="H1" s="362"/>
      <c r="I1" s="362"/>
      <c r="J1" s="362"/>
      <c r="K1" s="363"/>
      <c r="L1" s="363"/>
      <c r="M1" s="363"/>
      <c r="N1" s="363"/>
      <c r="O1" s="363"/>
      <c r="P1" s="363"/>
      <c r="Q1" s="363"/>
      <c r="R1" s="363"/>
      <c r="S1" s="363"/>
      <c r="T1" s="363"/>
    </row>
    <row r="3" spans="1:20" ht="42.7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c r="A4" s="300"/>
      <c r="B4" s="300"/>
      <c r="C4" s="300"/>
      <c r="D4" s="300"/>
      <c r="E4" s="300"/>
      <c r="F4" s="300"/>
      <c r="G4" s="300"/>
      <c r="H4" s="300"/>
      <c r="I4" s="300"/>
      <c r="J4" s="153" t="s">
        <v>15</v>
      </c>
      <c r="K4" s="154" t="s">
        <v>16</v>
      </c>
      <c r="L4" s="300"/>
      <c r="M4" s="143">
        <v>2022</v>
      </c>
      <c r="N4" s="143">
        <v>2023</v>
      </c>
      <c r="O4" s="143">
        <v>2022</v>
      </c>
      <c r="P4" s="143">
        <v>2023</v>
      </c>
      <c r="Q4" s="143">
        <v>2022</v>
      </c>
      <c r="R4" s="143">
        <v>2023</v>
      </c>
      <c r="S4" s="307"/>
    </row>
    <row r="5" spans="1:20">
      <c r="A5" s="146" t="s">
        <v>17</v>
      </c>
      <c r="B5" s="111" t="s">
        <v>18</v>
      </c>
      <c r="C5" s="146" t="s">
        <v>19</v>
      </c>
      <c r="D5" s="146" t="s">
        <v>20</v>
      </c>
      <c r="E5" s="146" t="s">
        <v>21</v>
      </c>
      <c r="F5" s="146" t="s">
        <v>22</v>
      </c>
      <c r="G5" s="144"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s="41" customFormat="1" ht="324" customHeight="1">
      <c r="A6" s="204">
        <v>1</v>
      </c>
      <c r="B6" s="108" t="s">
        <v>59</v>
      </c>
      <c r="C6" s="205" t="s">
        <v>646</v>
      </c>
      <c r="D6" s="108" t="s">
        <v>60</v>
      </c>
      <c r="E6" s="203" t="s">
        <v>645</v>
      </c>
      <c r="F6" s="108" t="s">
        <v>140</v>
      </c>
      <c r="G6" s="203" t="s">
        <v>394</v>
      </c>
      <c r="H6" s="108" t="s">
        <v>115</v>
      </c>
      <c r="I6" s="108" t="s">
        <v>642</v>
      </c>
      <c r="J6" s="108" t="s">
        <v>395</v>
      </c>
      <c r="K6" s="206" t="s">
        <v>396</v>
      </c>
      <c r="L6" s="108" t="s">
        <v>116</v>
      </c>
      <c r="M6" s="108" t="s">
        <v>64</v>
      </c>
      <c r="N6" s="214" t="s">
        <v>66</v>
      </c>
      <c r="O6" s="207">
        <v>20000</v>
      </c>
      <c r="P6" s="207">
        <v>0</v>
      </c>
      <c r="Q6" s="207">
        <v>20000</v>
      </c>
      <c r="R6" s="207">
        <v>0</v>
      </c>
      <c r="S6" s="205" t="s">
        <v>780</v>
      </c>
    </row>
    <row r="7" spans="1:20" s="41" customFormat="1" ht="409.5">
      <c r="A7" s="208">
        <v>2</v>
      </c>
      <c r="B7" s="208" t="s">
        <v>59</v>
      </c>
      <c r="C7" s="208" t="s">
        <v>649</v>
      </c>
      <c r="D7" s="208" t="s">
        <v>60</v>
      </c>
      <c r="E7" s="208" t="s">
        <v>644</v>
      </c>
      <c r="F7" s="208" t="s">
        <v>643</v>
      </c>
      <c r="G7" s="209" t="s">
        <v>647</v>
      </c>
      <c r="H7" s="208" t="s">
        <v>397</v>
      </c>
      <c r="I7" s="208" t="s">
        <v>398</v>
      </c>
      <c r="J7" s="210" t="s">
        <v>399</v>
      </c>
      <c r="K7" s="211" t="s">
        <v>400</v>
      </c>
      <c r="L7" s="208" t="s">
        <v>648</v>
      </c>
      <c r="M7" s="208" t="s">
        <v>311</v>
      </c>
      <c r="N7" s="214" t="s">
        <v>66</v>
      </c>
      <c r="O7" s="212">
        <v>191000</v>
      </c>
      <c r="P7" s="212">
        <v>0</v>
      </c>
      <c r="Q7" s="212">
        <v>191000</v>
      </c>
      <c r="R7" s="212">
        <v>0</v>
      </c>
      <c r="S7" s="208" t="s">
        <v>780</v>
      </c>
    </row>
    <row r="8" spans="1:20" s="41" customFormat="1" ht="389.25" customHeight="1">
      <c r="A8" s="263">
        <v>3</v>
      </c>
      <c r="B8" s="214" t="s">
        <v>59</v>
      </c>
      <c r="C8" s="208" t="s">
        <v>649</v>
      </c>
      <c r="D8" s="210" t="s">
        <v>60</v>
      </c>
      <c r="E8" s="208" t="s">
        <v>644</v>
      </c>
      <c r="F8" s="210" t="s">
        <v>276</v>
      </c>
      <c r="G8" s="216" t="s">
        <v>651</v>
      </c>
      <c r="H8" s="210" t="s">
        <v>401</v>
      </c>
      <c r="I8" s="210" t="s">
        <v>650</v>
      </c>
      <c r="J8" s="217" t="s">
        <v>652</v>
      </c>
      <c r="K8" s="211" t="s">
        <v>653</v>
      </c>
      <c r="L8" s="210" t="s">
        <v>116</v>
      </c>
      <c r="M8" s="210" t="s">
        <v>64</v>
      </c>
      <c r="N8" s="214" t="s">
        <v>66</v>
      </c>
      <c r="O8" s="226">
        <v>50000</v>
      </c>
      <c r="P8" s="226">
        <v>0</v>
      </c>
      <c r="Q8" s="226">
        <v>50000</v>
      </c>
      <c r="R8" s="226">
        <v>0</v>
      </c>
      <c r="S8" s="210" t="s">
        <v>780</v>
      </c>
    </row>
    <row r="9" spans="1:20" s="41" customFormat="1" ht="276" customHeight="1">
      <c r="A9" s="193">
        <v>4</v>
      </c>
      <c r="B9" s="193" t="s">
        <v>59</v>
      </c>
      <c r="C9" s="208" t="s">
        <v>649</v>
      </c>
      <c r="D9" s="193" t="s">
        <v>60</v>
      </c>
      <c r="E9" s="193" t="s">
        <v>654</v>
      </c>
      <c r="F9" s="193" t="s">
        <v>134</v>
      </c>
      <c r="G9" s="218" t="s">
        <v>402</v>
      </c>
      <c r="H9" s="193" t="s">
        <v>403</v>
      </c>
      <c r="I9" s="193" t="s">
        <v>71</v>
      </c>
      <c r="J9" s="193" t="s">
        <v>655</v>
      </c>
      <c r="K9" s="213" t="s">
        <v>287</v>
      </c>
      <c r="L9" s="193" t="s">
        <v>116</v>
      </c>
      <c r="M9" s="193" t="s">
        <v>311</v>
      </c>
      <c r="N9" s="214" t="s">
        <v>66</v>
      </c>
      <c r="O9" s="225">
        <v>2000</v>
      </c>
      <c r="P9" s="225">
        <v>0</v>
      </c>
      <c r="Q9" s="225">
        <v>0</v>
      </c>
      <c r="R9" s="225">
        <v>0</v>
      </c>
      <c r="S9" s="193" t="s">
        <v>780</v>
      </c>
    </row>
    <row r="10" spans="1:20" s="41" customFormat="1" ht="333" customHeight="1">
      <c r="A10" s="214">
        <v>5</v>
      </c>
      <c r="B10" s="214" t="s">
        <v>59</v>
      </c>
      <c r="C10" s="208" t="s">
        <v>657</v>
      </c>
      <c r="D10" s="185" t="s">
        <v>434</v>
      </c>
      <c r="E10" s="193" t="s">
        <v>654</v>
      </c>
      <c r="F10" s="214" t="s">
        <v>656</v>
      </c>
      <c r="G10" s="219" t="s">
        <v>404</v>
      </c>
      <c r="H10" s="214" t="s">
        <v>405</v>
      </c>
      <c r="I10" s="214" t="s">
        <v>406</v>
      </c>
      <c r="J10" s="214" t="s">
        <v>407</v>
      </c>
      <c r="K10" s="215" t="s">
        <v>97</v>
      </c>
      <c r="L10" s="214" t="s">
        <v>408</v>
      </c>
      <c r="M10" s="214" t="s">
        <v>316</v>
      </c>
      <c r="N10" s="214" t="s">
        <v>66</v>
      </c>
      <c r="O10" s="224">
        <v>70000</v>
      </c>
      <c r="P10" s="224">
        <v>0</v>
      </c>
      <c r="Q10" s="224">
        <v>70000</v>
      </c>
      <c r="R10" s="224">
        <v>0</v>
      </c>
      <c r="S10" s="214" t="s">
        <v>780</v>
      </c>
    </row>
    <row r="11" spans="1:20" ht="12.75" thickBot="1"/>
    <row r="12" spans="1:20" ht="15.75" thickTop="1">
      <c r="N12" s="336"/>
      <c r="O12" s="337"/>
      <c r="P12" s="340" t="s">
        <v>36</v>
      </c>
      <c r="Q12" s="342" t="s">
        <v>37</v>
      </c>
      <c r="R12" s="343"/>
      <c r="S12" s="344" t="s">
        <v>409</v>
      </c>
    </row>
    <row r="13" spans="1:20" ht="15">
      <c r="N13" s="338"/>
      <c r="O13" s="339"/>
      <c r="P13" s="341"/>
      <c r="Q13" s="138">
        <v>2022</v>
      </c>
      <c r="R13" s="138">
        <v>2023</v>
      </c>
      <c r="S13" s="345"/>
    </row>
    <row r="14" spans="1:20" ht="15.75" thickBot="1">
      <c r="N14" s="346" t="s">
        <v>38</v>
      </c>
      <c r="O14" s="347"/>
      <c r="P14" s="220">
        <v>5</v>
      </c>
      <c r="Q14" s="221">
        <f>Q10+Q9+Q8+Q7+Q6</f>
        <v>331000</v>
      </c>
      <c r="R14" s="221">
        <v>0</v>
      </c>
      <c r="S14" s="222">
        <f>Q14+R14</f>
        <v>331000</v>
      </c>
    </row>
    <row r="15" spans="1:20" ht="12.75" thickTop="1"/>
    <row r="19" spans="17:17">
      <c r="Q19" s="223"/>
    </row>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2:O13"/>
    <mergeCell ref="P12:P13"/>
    <mergeCell ref="Q12:R12"/>
    <mergeCell ref="S12:S13"/>
    <mergeCell ref="N14:O14"/>
  </mergeCells>
  <pageMargins left="0.7" right="0.7" top="0.75" bottom="0.75" header="0.3" footer="0.3"/>
  <pageSetup paperSize="9" orientation="portrait" r:id="rId1"/>
  <ignoredErrors>
    <ignoredError sqref="K10" numberStoredAsText="1"/>
    <ignoredError sqref="Q14" evalErro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zoomScaleNormal="100" workbookViewId="0">
      <selection activeCell="G6" sqref="G6"/>
    </sheetView>
  </sheetViews>
  <sheetFormatPr defaultRowHeight="15"/>
  <cols>
    <col min="1" max="1" width="4.5703125" customWidth="1"/>
    <col min="2" max="2" width="18.42578125" customWidth="1"/>
    <col min="3" max="3" width="44.140625" customWidth="1"/>
    <col min="4" max="4" width="16.42578125" customWidth="1"/>
    <col min="5" max="5" width="45.28515625" customWidth="1"/>
    <col min="6" max="6" width="21.5703125" customWidth="1"/>
    <col min="7" max="7" width="25.85546875" style="10" customWidth="1"/>
    <col min="8" max="8" width="22.7109375" customWidth="1"/>
    <col min="9" max="9" width="13.7109375" customWidth="1"/>
    <col min="10" max="10" width="24.5703125" customWidth="1"/>
    <col min="11" max="11" width="12.5703125" customWidth="1"/>
    <col min="12" max="12" width="16.85546875" customWidth="1"/>
    <col min="15" max="15" width="10.5703125" style="9" bestFit="1" customWidth="1"/>
    <col min="16" max="16" width="14.42578125" style="9" customWidth="1"/>
    <col min="17" max="17" width="14" style="9" bestFit="1" customWidth="1"/>
    <col min="18" max="18" width="13.140625" customWidth="1"/>
    <col min="19" max="19" width="21.5703125" customWidth="1"/>
  </cols>
  <sheetData>
    <row r="1" spans="1:19" ht="15.75" customHeight="1">
      <c r="A1" s="351" t="s">
        <v>782</v>
      </c>
      <c r="B1" s="351"/>
      <c r="C1" s="351"/>
      <c r="D1" s="351"/>
      <c r="E1" s="351"/>
      <c r="F1" s="351"/>
      <c r="G1" s="351"/>
      <c r="H1" s="351"/>
      <c r="I1" s="351"/>
      <c r="J1" s="351"/>
      <c r="K1" s="369"/>
      <c r="L1" s="369"/>
      <c r="M1" s="369"/>
      <c r="N1" s="369"/>
      <c r="O1" s="369"/>
      <c r="P1" s="369"/>
      <c r="Q1" s="369"/>
      <c r="R1" s="369"/>
      <c r="S1" s="369"/>
    </row>
    <row r="2" spans="1:19">
      <c r="A2" s="21"/>
      <c r="B2" s="21"/>
      <c r="C2" s="21"/>
      <c r="D2" s="21"/>
      <c r="E2" s="21"/>
      <c r="F2" s="21"/>
      <c r="G2" s="28"/>
      <c r="H2" s="21"/>
      <c r="I2" s="21"/>
      <c r="J2" s="21"/>
      <c r="K2" s="21"/>
      <c r="L2" s="21"/>
      <c r="M2" s="21"/>
      <c r="N2" s="21"/>
      <c r="O2" s="22"/>
      <c r="P2" s="22"/>
      <c r="Q2" s="373"/>
      <c r="R2" s="374"/>
      <c r="S2" s="374"/>
    </row>
    <row r="3" spans="1:19" ht="42.75" customHeight="1">
      <c r="A3" s="370" t="s">
        <v>0</v>
      </c>
      <c r="B3" s="370" t="s">
        <v>1</v>
      </c>
      <c r="C3" s="370" t="s">
        <v>2</v>
      </c>
      <c r="D3" s="370" t="s">
        <v>3</v>
      </c>
      <c r="E3" s="370" t="s">
        <v>4</v>
      </c>
      <c r="F3" s="370" t="s">
        <v>5</v>
      </c>
      <c r="G3" s="370" t="s">
        <v>6</v>
      </c>
      <c r="H3" s="370" t="s">
        <v>7</v>
      </c>
      <c r="I3" s="370" t="s">
        <v>8</v>
      </c>
      <c r="J3" s="375" t="s">
        <v>9</v>
      </c>
      <c r="K3" s="376"/>
      <c r="L3" s="370" t="s">
        <v>10</v>
      </c>
      <c r="M3" s="364" t="s">
        <v>11</v>
      </c>
      <c r="N3" s="365"/>
      <c r="O3" s="366" t="s">
        <v>12</v>
      </c>
      <c r="P3" s="367"/>
      <c r="Q3" s="368" t="s">
        <v>13</v>
      </c>
      <c r="R3" s="368"/>
      <c r="S3" s="306" t="s">
        <v>14</v>
      </c>
    </row>
    <row r="4" spans="1:19">
      <c r="A4" s="371"/>
      <c r="B4" s="371"/>
      <c r="C4" s="372"/>
      <c r="D4" s="371"/>
      <c r="E4" s="371"/>
      <c r="F4" s="371"/>
      <c r="G4" s="371"/>
      <c r="H4" s="371"/>
      <c r="I4" s="371"/>
      <c r="J4" s="42" t="s">
        <v>15</v>
      </c>
      <c r="K4" s="43" t="s">
        <v>16</v>
      </c>
      <c r="L4" s="371"/>
      <c r="M4" s="143">
        <v>2022</v>
      </c>
      <c r="N4" s="143">
        <v>2023</v>
      </c>
      <c r="O4" s="143">
        <v>2022</v>
      </c>
      <c r="P4" s="143">
        <v>2023</v>
      </c>
      <c r="Q4" s="143">
        <v>2022</v>
      </c>
      <c r="R4" s="143">
        <v>2023</v>
      </c>
      <c r="S4" s="307"/>
    </row>
    <row r="5" spans="1:19">
      <c r="A5" s="42" t="s">
        <v>17</v>
      </c>
      <c r="B5" s="42" t="s">
        <v>18</v>
      </c>
      <c r="C5" s="42" t="s">
        <v>19</v>
      </c>
      <c r="D5" s="42" t="s">
        <v>20</v>
      </c>
      <c r="E5" s="42" t="s">
        <v>21</v>
      </c>
      <c r="F5" s="42" t="s">
        <v>22</v>
      </c>
      <c r="G5" s="42" t="s">
        <v>23</v>
      </c>
      <c r="H5" s="42" t="s">
        <v>24</v>
      </c>
      <c r="I5" s="42" t="s">
        <v>25</v>
      </c>
      <c r="J5" s="42" t="s">
        <v>26</v>
      </c>
      <c r="K5" s="42" t="s">
        <v>27</v>
      </c>
      <c r="L5" s="42" t="s">
        <v>28</v>
      </c>
      <c r="M5" s="42" t="s">
        <v>29</v>
      </c>
      <c r="N5" s="42" t="s">
        <v>30</v>
      </c>
      <c r="O5" s="44" t="s">
        <v>31</v>
      </c>
      <c r="P5" s="44" t="s">
        <v>32</v>
      </c>
      <c r="Q5" s="44" t="s">
        <v>74</v>
      </c>
      <c r="R5" s="42" t="s">
        <v>34</v>
      </c>
      <c r="S5" s="42" t="s">
        <v>35</v>
      </c>
    </row>
    <row r="6" spans="1:19" s="6" customFormat="1" ht="348">
      <c r="A6" s="188" t="s">
        <v>495</v>
      </c>
      <c r="B6" s="67" t="s">
        <v>78</v>
      </c>
      <c r="C6" s="67" t="s">
        <v>496</v>
      </c>
      <c r="D6" s="67" t="s">
        <v>497</v>
      </c>
      <c r="E6" s="16" t="s">
        <v>498</v>
      </c>
      <c r="F6" s="67" t="s">
        <v>499</v>
      </c>
      <c r="G6" s="16" t="s">
        <v>500</v>
      </c>
      <c r="H6" s="67" t="s">
        <v>501</v>
      </c>
      <c r="I6" s="67" t="s">
        <v>658</v>
      </c>
      <c r="J6" s="67" t="s">
        <v>502</v>
      </c>
      <c r="K6" s="68" t="s">
        <v>661</v>
      </c>
      <c r="L6" s="75" t="s">
        <v>346</v>
      </c>
      <c r="M6" s="75" t="s">
        <v>64</v>
      </c>
      <c r="N6" s="189" t="s">
        <v>63</v>
      </c>
      <c r="O6" s="95">
        <v>10000</v>
      </c>
      <c r="P6" s="95">
        <v>0</v>
      </c>
      <c r="Q6" s="95">
        <v>10000</v>
      </c>
      <c r="R6" s="95">
        <v>0</v>
      </c>
      <c r="S6" s="190" t="s">
        <v>660</v>
      </c>
    </row>
    <row r="7" spans="1:19" s="8" customFormat="1" ht="348">
      <c r="A7" s="191" t="s">
        <v>503</v>
      </c>
      <c r="B7" s="67" t="s">
        <v>90</v>
      </c>
      <c r="C7" s="67" t="s">
        <v>504</v>
      </c>
      <c r="D7" s="67" t="s">
        <v>505</v>
      </c>
      <c r="E7" s="67" t="s">
        <v>506</v>
      </c>
      <c r="F7" s="67" t="s">
        <v>499</v>
      </c>
      <c r="G7" s="16" t="s">
        <v>507</v>
      </c>
      <c r="H7" s="76" t="s">
        <v>508</v>
      </c>
      <c r="I7" s="67" t="s">
        <v>509</v>
      </c>
      <c r="J7" s="67" t="s">
        <v>662</v>
      </c>
      <c r="K7" s="68" t="s">
        <v>663</v>
      </c>
      <c r="L7" s="67" t="s">
        <v>510</v>
      </c>
      <c r="M7" s="67" t="s">
        <v>64</v>
      </c>
      <c r="N7" s="189" t="s">
        <v>63</v>
      </c>
      <c r="O7" s="95">
        <v>228.8</v>
      </c>
      <c r="P7" s="95">
        <v>0</v>
      </c>
      <c r="Q7" s="95">
        <v>228.8</v>
      </c>
      <c r="R7" s="95">
        <v>0</v>
      </c>
      <c r="S7" s="190" t="s">
        <v>660</v>
      </c>
    </row>
    <row r="8" spans="1:19" s="51" customFormat="1" ht="252">
      <c r="A8" s="191" t="s">
        <v>511</v>
      </c>
      <c r="B8" s="67" t="s">
        <v>90</v>
      </c>
      <c r="C8" s="67" t="s">
        <v>512</v>
      </c>
      <c r="D8" s="67" t="s">
        <v>513</v>
      </c>
      <c r="E8" s="67" t="s">
        <v>514</v>
      </c>
      <c r="F8" s="67" t="s">
        <v>75</v>
      </c>
      <c r="G8" s="16" t="s">
        <v>515</v>
      </c>
      <c r="H8" s="67" t="s">
        <v>516</v>
      </c>
      <c r="I8" s="67" t="s">
        <v>517</v>
      </c>
      <c r="J8" s="67" t="s">
        <v>518</v>
      </c>
      <c r="K8" s="68" t="s">
        <v>664</v>
      </c>
      <c r="L8" s="67" t="s">
        <v>519</v>
      </c>
      <c r="M8" s="67" t="s">
        <v>64</v>
      </c>
      <c r="N8" s="189" t="s">
        <v>63</v>
      </c>
      <c r="O8" s="95">
        <v>66000</v>
      </c>
      <c r="P8" s="95">
        <v>0</v>
      </c>
      <c r="Q8" s="95">
        <v>66000</v>
      </c>
      <c r="R8" s="95">
        <v>0</v>
      </c>
      <c r="S8" s="190" t="s">
        <v>660</v>
      </c>
    </row>
    <row r="9" spans="1:19" ht="336">
      <c r="A9" s="191" t="s">
        <v>520</v>
      </c>
      <c r="B9" s="67" t="s">
        <v>521</v>
      </c>
      <c r="C9" s="67" t="s">
        <v>666</v>
      </c>
      <c r="D9" s="67" t="s">
        <v>522</v>
      </c>
      <c r="E9" s="67" t="s">
        <v>523</v>
      </c>
      <c r="F9" s="67" t="s">
        <v>524</v>
      </c>
      <c r="G9" s="16" t="s">
        <v>665</v>
      </c>
      <c r="H9" s="67" t="s">
        <v>525</v>
      </c>
      <c r="I9" s="67" t="s">
        <v>526</v>
      </c>
      <c r="J9" s="75" t="s">
        <v>527</v>
      </c>
      <c r="K9" s="82" t="s">
        <v>528</v>
      </c>
      <c r="L9" s="75" t="s">
        <v>529</v>
      </c>
      <c r="M9" s="75" t="s">
        <v>64</v>
      </c>
      <c r="N9" s="189" t="s">
        <v>63</v>
      </c>
      <c r="O9" s="95">
        <v>3500</v>
      </c>
      <c r="P9" s="95">
        <v>0</v>
      </c>
      <c r="Q9" s="95">
        <v>3500</v>
      </c>
      <c r="R9" s="95">
        <v>0</v>
      </c>
      <c r="S9" s="190" t="s">
        <v>660</v>
      </c>
    </row>
    <row r="10" spans="1:19" ht="348">
      <c r="A10" s="191" t="s">
        <v>530</v>
      </c>
      <c r="B10" s="67" t="s">
        <v>90</v>
      </c>
      <c r="C10" s="67" t="s">
        <v>504</v>
      </c>
      <c r="D10" s="67" t="s">
        <v>505</v>
      </c>
      <c r="E10" s="67" t="s">
        <v>531</v>
      </c>
      <c r="F10" s="67" t="s">
        <v>75</v>
      </c>
      <c r="G10" s="16" t="s">
        <v>532</v>
      </c>
      <c r="H10" s="67" t="s">
        <v>533</v>
      </c>
      <c r="I10" s="67" t="s">
        <v>534</v>
      </c>
      <c r="J10" s="67" t="s">
        <v>535</v>
      </c>
      <c r="K10" s="68" t="s">
        <v>536</v>
      </c>
      <c r="L10" s="67" t="s">
        <v>537</v>
      </c>
      <c r="M10" s="75" t="s">
        <v>64</v>
      </c>
      <c r="N10" s="189" t="s">
        <v>63</v>
      </c>
      <c r="O10" s="95">
        <v>3400</v>
      </c>
      <c r="P10" s="95">
        <v>0</v>
      </c>
      <c r="Q10" s="95">
        <v>3400</v>
      </c>
      <c r="R10" s="95">
        <v>0</v>
      </c>
      <c r="S10" s="190" t="s">
        <v>660</v>
      </c>
    </row>
    <row r="11" spans="1:19" ht="168">
      <c r="A11" s="67" t="s">
        <v>659</v>
      </c>
      <c r="B11" s="67" t="s">
        <v>90</v>
      </c>
      <c r="C11" s="16" t="s">
        <v>538</v>
      </c>
      <c r="D11" s="67" t="s">
        <v>60</v>
      </c>
      <c r="E11" s="132" t="s">
        <v>539</v>
      </c>
      <c r="F11" s="133" t="s">
        <v>540</v>
      </c>
      <c r="G11" s="16" t="s">
        <v>541</v>
      </c>
      <c r="H11" s="67" t="s">
        <v>542</v>
      </c>
      <c r="I11" s="67" t="s">
        <v>235</v>
      </c>
      <c r="J11" s="67" t="s">
        <v>543</v>
      </c>
      <c r="K11" s="68" t="s">
        <v>544</v>
      </c>
      <c r="L11" s="67" t="s">
        <v>667</v>
      </c>
      <c r="M11" s="67" t="s">
        <v>545</v>
      </c>
      <c r="N11" s="189" t="s">
        <v>63</v>
      </c>
      <c r="O11" s="95">
        <v>81672</v>
      </c>
      <c r="P11" s="95">
        <v>0</v>
      </c>
      <c r="Q11" s="95">
        <v>81672</v>
      </c>
      <c r="R11" s="95">
        <v>0</v>
      </c>
      <c r="S11" s="190" t="s">
        <v>660</v>
      </c>
    </row>
    <row r="12" spans="1:19" ht="15.75" thickBot="1">
      <c r="A12" s="150"/>
      <c r="B12" s="150"/>
      <c r="C12" s="150"/>
      <c r="D12" s="150"/>
      <c r="E12" s="150"/>
      <c r="F12" s="150"/>
      <c r="G12" s="150"/>
      <c r="H12" s="150"/>
      <c r="I12" s="150"/>
      <c r="J12" s="150"/>
      <c r="K12" s="151"/>
      <c r="L12" s="150"/>
      <c r="M12" s="150"/>
      <c r="N12" s="150"/>
      <c r="O12" s="152"/>
      <c r="P12" s="152"/>
      <c r="Q12" s="152"/>
      <c r="R12" s="152"/>
      <c r="S12" s="150"/>
    </row>
    <row r="13" spans="1:19" ht="15.75" thickTop="1">
      <c r="A13" s="73"/>
      <c r="B13" s="73"/>
      <c r="C13" s="73"/>
      <c r="D13" s="73"/>
      <c r="E13" s="73"/>
      <c r="F13" s="8"/>
      <c r="G13" s="73"/>
      <c r="H13" s="73"/>
      <c r="I13" s="73"/>
      <c r="J13" s="73"/>
      <c r="K13" s="73"/>
      <c r="L13" s="73"/>
      <c r="M13" s="73"/>
      <c r="N13" s="336"/>
      <c r="O13" s="337"/>
      <c r="P13" s="340" t="s">
        <v>36</v>
      </c>
      <c r="Q13" s="342" t="s">
        <v>37</v>
      </c>
      <c r="R13" s="343"/>
      <c r="S13" s="344" t="s">
        <v>409</v>
      </c>
    </row>
    <row r="14" spans="1:19">
      <c r="A14" s="73"/>
      <c r="B14" s="73"/>
      <c r="C14" s="73"/>
      <c r="D14" s="73"/>
      <c r="E14" s="73"/>
      <c r="F14" s="8"/>
      <c r="G14" s="73"/>
      <c r="H14" s="73"/>
      <c r="I14" s="73"/>
      <c r="J14" s="73"/>
      <c r="K14" s="73"/>
      <c r="L14" s="73"/>
      <c r="M14" s="73"/>
      <c r="N14" s="338"/>
      <c r="O14" s="339"/>
      <c r="P14" s="341"/>
      <c r="Q14" s="138">
        <v>2022</v>
      </c>
      <c r="R14" s="138">
        <v>2023</v>
      </c>
      <c r="S14" s="345"/>
    </row>
    <row r="15" spans="1:19" ht="15.75" thickBot="1">
      <c r="A15" s="73"/>
      <c r="B15" s="73"/>
      <c r="C15" s="73"/>
      <c r="D15" s="73"/>
      <c r="E15" s="73"/>
      <c r="F15" s="8"/>
      <c r="G15" s="73"/>
      <c r="H15" s="73"/>
      <c r="I15" s="73"/>
      <c r="J15" s="73"/>
      <c r="K15" s="73"/>
      <c r="L15" s="73"/>
      <c r="M15" s="73"/>
      <c r="N15" s="346" t="s">
        <v>38</v>
      </c>
      <c r="O15" s="347"/>
      <c r="P15" s="229">
        <v>6</v>
      </c>
      <c r="Q15" s="230">
        <f>Q6+Q7+Q8+Q9+Q10+Q11</f>
        <v>164800.79999999999</v>
      </c>
      <c r="R15" s="230">
        <v>0</v>
      </c>
      <c r="S15" s="231">
        <f>Q15+R15</f>
        <v>164800.79999999999</v>
      </c>
    </row>
    <row r="16" spans="1:19" ht="15.75" thickTop="1"/>
  </sheetData>
  <mergeCells count="22">
    <mergeCell ref="A1:S1"/>
    <mergeCell ref="A3:A4"/>
    <mergeCell ref="B3:B4"/>
    <mergeCell ref="C3:C4"/>
    <mergeCell ref="D3:D4"/>
    <mergeCell ref="E3:E4"/>
    <mergeCell ref="F3:F4"/>
    <mergeCell ref="G3:G4"/>
    <mergeCell ref="H3:H4"/>
    <mergeCell ref="I3:I4"/>
    <mergeCell ref="Q2:S2"/>
    <mergeCell ref="J3:K3"/>
    <mergeCell ref="L3:L4"/>
    <mergeCell ref="S13:S14"/>
    <mergeCell ref="M3:N3"/>
    <mergeCell ref="N15:O15"/>
    <mergeCell ref="N13:O14"/>
    <mergeCell ref="P13:P14"/>
    <mergeCell ref="Q13:R13"/>
    <mergeCell ref="O3:P3"/>
    <mergeCell ref="S3:S4"/>
    <mergeCell ref="Q3:R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110" zoomScaleNormal="110" workbookViewId="0">
      <selection activeCell="C6" sqref="C6"/>
    </sheetView>
  </sheetViews>
  <sheetFormatPr defaultColWidth="8.85546875" defaultRowHeight="15"/>
  <cols>
    <col min="1" max="1" width="4.85546875" style="8" customWidth="1"/>
    <col min="2" max="2" width="29.42578125" style="8" customWidth="1"/>
    <col min="3" max="3" width="58.28515625" style="8" customWidth="1"/>
    <col min="4" max="4" width="23.5703125" style="8" customWidth="1"/>
    <col min="5" max="5" width="42.7109375" style="8" customWidth="1"/>
    <col min="6" max="6" width="22.140625" style="8" customWidth="1"/>
    <col min="7" max="7" width="22" style="8" customWidth="1"/>
    <col min="8" max="8" width="49.85546875" style="8" customWidth="1"/>
    <col min="9" max="9" width="15.5703125" style="8" customWidth="1"/>
    <col min="10" max="10" width="23.5703125" style="8" customWidth="1"/>
    <col min="11" max="11" width="15.140625" style="12" customWidth="1"/>
    <col min="12" max="12" width="21.7109375" style="8" customWidth="1"/>
    <col min="13" max="13" width="15.140625" style="12" customWidth="1"/>
    <col min="14" max="14" width="12.140625" style="12" customWidth="1"/>
    <col min="15" max="15" width="15.140625" style="12" customWidth="1"/>
    <col min="16" max="16" width="15" style="12" customWidth="1"/>
    <col min="17" max="17" width="15.42578125" style="8" customWidth="1"/>
    <col min="18" max="18" width="12.7109375" style="8" bestFit="1" customWidth="1"/>
    <col min="19" max="19" width="18.85546875" style="8" customWidth="1"/>
    <col min="20" max="20" width="17.85546875" style="8" customWidth="1"/>
    <col min="21" max="16384" width="8.85546875" style="8"/>
  </cols>
  <sheetData>
    <row r="1" spans="1:20" ht="15.75">
      <c r="A1" s="348" t="s">
        <v>783</v>
      </c>
      <c r="B1" s="348"/>
      <c r="C1" s="348"/>
      <c r="D1" s="348"/>
      <c r="E1" s="348"/>
      <c r="F1" s="348"/>
      <c r="G1" s="348"/>
      <c r="H1" s="348"/>
      <c r="I1" s="348"/>
      <c r="J1" s="348"/>
      <c r="K1" s="333"/>
      <c r="L1" s="333"/>
      <c r="M1" s="333"/>
      <c r="N1" s="333"/>
      <c r="O1" s="333"/>
      <c r="P1" s="333"/>
      <c r="Q1" s="333"/>
      <c r="R1" s="333"/>
      <c r="S1" s="333"/>
      <c r="T1" s="333"/>
    </row>
    <row r="3" spans="1:20" ht="42.7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89</v>
      </c>
      <c r="R3" s="305"/>
      <c r="S3" s="306" t="s">
        <v>14</v>
      </c>
    </row>
    <row r="4" spans="1:20">
      <c r="A4" s="300"/>
      <c r="B4" s="300"/>
      <c r="C4" s="300"/>
      <c r="D4" s="300"/>
      <c r="E4" s="300"/>
      <c r="F4" s="300"/>
      <c r="G4" s="300"/>
      <c r="H4" s="300"/>
      <c r="I4" s="300"/>
      <c r="J4" s="143" t="s">
        <v>15</v>
      </c>
      <c r="K4" s="53" t="s">
        <v>16</v>
      </c>
      <c r="L4" s="300"/>
      <c r="M4" s="143">
        <v>2022</v>
      </c>
      <c r="N4" s="143">
        <v>2023</v>
      </c>
      <c r="O4" s="143">
        <v>2022</v>
      </c>
      <c r="P4" s="143">
        <v>2023</v>
      </c>
      <c r="Q4" s="143">
        <v>2022</v>
      </c>
      <c r="R4" s="143">
        <v>2023</v>
      </c>
      <c r="S4" s="307"/>
    </row>
    <row r="5" spans="1:20">
      <c r="A5" s="146" t="s">
        <v>17</v>
      </c>
      <c r="B5" s="111" t="s">
        <v>18</v>
      </c>
      <c r="C5" s="146" t="s">
        <v>19</v>
      </c>
      <c r="D5" s="146" t="s">
        <v>20</v>
      </c>
      <c r="E5" s="146" t="s">
        <v>21</v>
      </c>
      <c r="F5" s="146" t="s">
        <v>22</v>
      </c>
      <c r="G5" s="144"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ht="216">
      <c r="A6" s="66">
        <v>1</v>
      </c>
      <c r="B6" s="67" t="s">
        <v>359</v>
      </c>
      <c r="C6" s="83" t="s">
        <v>672</v>
      </c>
      <c r="D6" s="67" t="s">
        <v>668</v>
      </c>
      <c r="E6" s="67" t="s">
        <v>360</v>
      </c>
      <c r="F6" s="67" t="s">
        <v>361</v>
      </c>
      <c r="G6" s="16" t="s">
        <v>362</v>
      </c>
      <c r="H6" s="67" t="s">
        <v>363</v>
      </c>
      <c r="I6" s="67" t="s">
        <v>364</v>
      </c>
      <c r="J6" s="67" t="s">
        <v>365</v>
      </c>
      <c r="K6" s="68" t="s">
        <v>366</v>
      </c>
      <c r="L6" s="67" t="s">
        <v>367</v>
      </c>
      <c r="M6" s="67" t="s">
        <v>64</v>
      </c>
      <c r="N6" s="67" t="s">
        <v>66</v>
      </c>
      <c r="O6" s="96">
        <v>8500</v>
      </c>
      <c r="P6" s="96">
        <v>0</v>
      </c>
      <c r="Q6" s="96">
        <v>8500</v>
      </c>
      <c r="R6" s="96">
        <v>0</v>
      </c>
      <c r="S6" s="81" t="s">
        <v>159</v>
      </c>
    </row>
    <row r="7" spans="1:20" ht="216">
      <c r="A7" s="66">
        <v>2</v>
      </c>
      <c r="B7" s="67" t="s">
        <v>368</v>
      </c>
      <c r="C7" s="83" t="s">
        <v>673</v>
      </c>
      <c r="D7" s="67" t="s">
        <v>369</v>
      </c>
      <c r="E7" s="67" t="s">
        <v>360</v>
      </c>
      <c r="F7" s="67" t="s">
        <v>370</v>
      </c>
      <c r="G7" s="16" t="s">
        <v>669</v>
      </c>
      <c r="H7" s="67" t="s">
        <v>371</v>
      </c>
      <c r="I7" s="67" t="s">
        <v>364</v>
      </c>
      <c r="J7" s="67" t="s">
        <v>670</v>
      </c>
      <c r="K7" s="68" t="s">
        <v>372</v>
      </c>
      <c r="L7" s="67" t="s">
        <v>367</v>
      </c>
      <c r="M7" s="67" t="s">
        <v>64</v>
      </c>
      <c r="N7" s="67" t="s">
        <v>66</v>
      </c>
      <c r="O7" s="96">
        <v>6000</v>
      </c>
      <c r="P7" s="96">
        <v>0</v>
      </c>
      <c r="Q7" s="96">
        <v>6000</v>
      </c>
      <c r="R7" s="96">
        <v>0</v>
      </c>
      <c r="S7" s="81" t="s">
        <v>159</v>
      </c>
    </row>
    <row r="8" spans="1:20" ht="168">
      <c r="A8" s="66">
        <v>3</v>
      </c>
      <c r="B8" s="67" t="s">
        <v>373</v>
      </c>
      <c r="C8" s="83" t="s">
        <v>674</v>
      </c>
      <c r="D8" s="67" t="s">
        <v>374</v>
      </c>
      <c r="E8" s="67" t="s">
        <v>375</v>
      </c>
      <c r="F8" s="67" t="s">
        <v>376</v>
      </c>
      <c r="G8" s="16" t="s">
        <v>377</v>
      </c>
      <c r="H8" s="67" t="s">
        <v>378</v>
      </c>
      <c r="I8" s="67" t="s">
        <v>379</v>
      </c>
      <c r="J8" s="67" t="s">
        <v>671</v>
      </c>
      <c r="K8" s="68" t="s">
        <v>380</v>
      </c>
      <c r="L8" s="67" t="s">
        <v>381</v>
      </c>
      <c r="M8" s="67" t="s">
        <v>64</v>
      </c>
      <c r="N8" s="67" t="s">
        <v>66</v>
      </c>
      <c r="O8" s="96">
        <v>135000</v>
      </c>
      <c r="P8" s="96">
        <v>0</v>
      </c>
      <c r="Q8" s="96">
        <v>135000</v>
      </c>
      <c r="R8" s="96">
        <v>0</v>
      </c>
      <c r="S8" s="81" t="s">
        <v>159</v>
      </c>
    </row>
    <row r="9" spans="1:20" ht="216">
      <c r="A9" s="66">
        <v>4</v>
      </c>
      <c r="B9" s="67" t="s">
        <v>358</v>
      </c>
      <c r="C9" s="83" t="s">
        <v>674</v>
      </c>
      <c r="D9" s="67" t="s">
        <v>382</v>
      </c>
      <c r="E9" s="67" t="s">
        <v>360</v>
      </c>
      <c r="F9" s="67" t="s">
        <v>383</v>
      </c>
      <c r="G9" s="16" t="s">
        <v>384</v>
      </c>
      <c r="H9" s="67" t="s">
        <v>385</v>
      </c>
      <c r="I9" s="67" t="s">
        <v>386</v>
      </c>
      <c r="J9" s="67" t="s">
        <v>387</v>
      </c>
      <c r="K9" s="68" t="s">
        <v>388</v>
      </c>
      <c r="L9" s="67" t="s">
        <v>389</v>
      </c>
      <c r="M9" s="67" t="s">
        <v>64</v>
      </c>
      <c r="N9" s="67" t="s">
        <v>66</v>
      </c>
      <c r="O9" s="96">
        <v>12000</v>
      </c>
      <c r="P9" s="96">
        <v>0</v>
      </c>
      <c r="Q9" s="96">
        <v>0</v>
      </c>
      <c r="R9" s="96">
        <v>0</v>
      </c>
      <c r="S9" s="81" t="s">
        <v>159</v>
      </c>
    </row>
    <row r="10" spans="1:20" ht="172.5" customHeight="1">
      <c r="A10" s="66">
        <v>5</v>
      </c>
      <c r="B10" s="67" t="s">
        <v>358</v>
      </c>
      <c r="C10" s="83" t="s">
        <v>676</v>
      </c>
      <c r="D10" s="67" t="s">
        <v>382</v>
      </c>
      <c r="E10" s="67" t="s">
        <v>390</v>
      </c>
      <c r="F10" s="67" t="s">
        <v>391</v>
      </c>
      <c r="G10" s="16" t="s">
        <v>392</v>
      </c>
      <c r="H10" s="67" t="s">
        <v>393</v>
      </c>
      <c r="I10" s="67" t="s">
        <v>675</v>
      </c>
      <c r="J10" s="67" t="s">
        <v>677</v>
      </c>
      <c r="K10" s="68" t="s">
        <v>201</v>
      </c>
      <c r="L10" s="67" t="s">
        <v>367</v>
      </c>
      <c r="M10" s="67" t="s">
        <v>64</v>
      </c>
      <c r="N10" s="67" t="s">
        <v>66</v>
      </c>
      <c r="O10" s="96">
        <v>20000</v>
      </c>
      <c r="P10" s="96">
        <v>0</v>
      </c>
      <c r="Q10" s="96">
        <v>0</v>
      </c>
      <c r="R10" s="96">
        <v>0</v>
      </c>
      <c r="S10" s="81" t="s">
        <v>159</v>
      </c>
    </row>
    <row r="11" spans="1:20" ht="15.75" thickBot="1">
      <c r="A11" s="150"/>
      <c r="B11" s="150"/>
      <c r="C11" s="150"/>
      <c r="D11" s="150"/>
      <c r="E11" s="150"/>
      <c r="F11" s="150"/>
      <c r="G11" s="150"/>
      <c r="H11" s="150"/>
      <c r="I11" s="150"/>
      <c r="J11" s="150"/>
      <c r="K11" s="151"/>
      <c r="L11" s="150"/>
      <c r="M11" s="150"/>
      <c r="N11" s="150"/>
      <c r="O11" s="152"/>
      <c r="P11" s="152"/>
      <c r="Q11" s="152"/>
      <c r="R11" s="152"/>
      <c r="S11" s="150"/>
    </row>
    <row r="12" spans="1:20" ht="15.75" thickTop="1">
      <c r="A12" s="73"/>
      <c r="B12" s="73"/>
      <c r="C12" s="73"/>
      <c r="D12" s="73"/>
      <c r="E12" s="73"/>
      <c r="F12" s="73"/>
      <c r="G12" s="73"/>
      <c r="H12" s="73"/>
      <c r="I12" s="73"/>
      <c r="J12" s="73"/>
      <c r="K12" s="73"/>
      <c r="L12" s="73"/>
      <c r="M12" s="73"/>
      <c r="N12" s="336"/>
      <c r="O12" s="337"/>
      <c r="P12" s="340" t="s">
        <v>36</v>
      </c>
      <c r="Q12" s="342" t="s">
        <v>37</v>
      </c>
      <c r="R12" s="343"/>
      <c r="S12" s="344" t="s">
        <v>409</v>
      </c>
    </row>
    <row r="13" spans="1:20">
      <c r="A13" s="73"/>
      <c r="B13" s="73"/>
      <c r="C13" s="73"/>
      <c r="D13" s="73"/>
      <c r="E13" s="73"/>
      <c r="F13" s="73"/>
      <c r="G13" s="73"/>
      <c r="H13" s="73"/>
      <c r="I13" s="73"/>
      <c r="J13" s="73"/>
      <c r="K13" s="73"/>
      <c r="L13" s="73"/>
      <c r="M13" s="73"/>
      <c r="N13" s="338"/>
      <c r="O13" s="339"/>
      <c r="P13" s="341"/>
      <c r="Q13" s="138">
        <v>2022</v>
      </c>
      <c r="R13" s="138">
        <v>2023</v>
      </c>
      <c r="S13" s="345"/>
    </row>
    <row r="14" spans="1:20" ht="15.75" thickBot="1">
      <c r="A14" s="73"/>
      <c r="B14" s="73"/>
      <c r="C14" s="73"/>
      <c r="D14" s="73"/>
      <c r="E14" s="73"/>
      <c r="F14" s="73"/>
      <c r="G14" s="73"/>
      <c r="H14" s="73"/>
      <c r="I14" s="73"/>
      <c r="J14" s="73"/>
      <c r="K14" s="73"/>
      <c r="L14" s="73"/>
      <c r="M14" s="73"/>
      <c r="N14" s="346" t="s">
        <v>38</v>
      </c>
      <c r="O14" s="347"/>
      <c r="P14" s="220">
        <v>5</v>
      </c>
      <c r="Q14" s="221">
        <f>SUM(Q6:Q10)</f>
        <v>149500</v>
      </c>
      <c r="R14" s="221">
        <v>0</v>
      </c>
      <c r="S14" s="222">
        <f>Q14+R14</f>
        <v>149500</v>
      </c>
    </row>
    <row r="15" spans="1:20" ht="15.75" thickTop="1">
      <c r="A15" s="73"/>
      <c r="B15" s="73"/>
      <c r="C15" s="73"/>
      <c r="D15" s="73"/>
      <c r="E15" s="73"/>
      <c r="F15" s="73"/>
      <c r="G15" s="73"/>
      <c r="H15" s="73"/>
      <c r="I15" s="73"/>
      <c r="J15" s="73"/>
      <c r="K15" s="73"/>
      <c r="L15" s="73"/>
      <c r="M15" s="73"/>
      <c r="N15" s="73"/>
      <c r="O15" s="73"/>
      <c r="P15" s="73"/>
      <c r="Q15" s="73"/>
      <c r="R15" s="73"/>
      <c r="S15" s="73"/>
    </row>
  </sheetData>
  <mergeCells count="21">
    <mergeCell ref="A1:T1"/>
    <mergeCell ref="A3:A4"/>
    <mergeCell ref="B3:B4"/>
    <mergeCell ref="C3:C4"/>
    <mergeCell ref="D3:D4"/>
    <mergeCell ref="E3:E4"/>
    <mergeCell ref="F3:F4"/>
    <mergeCell ref="G3:G4"/>
    <mergeCell ref="H3:H4"/>
    <mergeCell ref="I3:I4"/>
    <mergeCell ref="J3:K3"/>
    <mergeCell ref="L3:L4"/>
    <mergeCell ref="S3:S4"/>
    <mergeCell ref="M3:N3"/>
    <mergeCell ref="O3:P3"/>
    <mergeCell ref="Q3:R3"/>
    <mergeCell ref="N14:O14"/>
    <mergeCell ref="N12:O13"/>
    <mergeCell ref="P12:P13"/>
    <mergeCell ref="Q12:R12"/>
    <mergeCell ref="S12:S1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I10" zoomScaleNormal="100" workbookViewId="0">
      <selection activeCell="Q13" sqref="Q13"/>
    </sheetView>
  </sheetViews>
  <sheetFormatPr defaultColWidth="8.85546875" defaultRowHeight="15"/>
  <cols>
    <col min="1" max="1" width="7.28515625" style="8" customWidth="1"/>
    <col min="2" max="2" width="29.85546875" style="8" customWidth="1"/>
    <col min="3" max="3" width="64" style="8" customWidth="1"/>
    <col min="4" max="4" width="20.7109375" style="8" customWidth="1"/>
    <col min="5" max="5" width="32.140625" style="8" customWidth="1"/>
    <col min="6" max="6" width="22.140625" style="8" customWidth="1"/>
    <col min="7" max="7" width="17" style="8" customWidth="1"/>
    <col min="8" max="8" width="49.85546875" style="8" customWidth="1"/>
    <col min="9" max="9" width="23.570312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5.42578125" style="12" customWidth="1"/>
    <col min="16" max="16" width="17" style="12" customWidth="1"/>
    <col min="17" max="17" width="17.140625" style="8" customWidth="1"/>
    <col min="18" max="18" width="18" style="8" customWidth="1"/>
    <col min="19" max="19" width="20.28515625" style="8" customWidth="1"/>
    <col min="20" max="20" width="17.5703125" style="8" customWidth="1"/>
    <col min="21" max="16384" width="8.85546875" style="8"/>
  </cols>
  <sheetData>
    <row r="1" spans="1:20" ht="15.75">
      <c r="A1" s="332" t="s">
        <v>784</v>
      </c>
      <c r="B1" s="332"/>
      <c r="C1" s="332"/>
      <c r="D1" s="332"/>
      <c r="E1" s="332"/>
      <c r="F1" s="332"/>
      <c r="G1" s="332"/>
      <c r="H1" s="332"/>
      <c r="I1" s="332"/>
      <c r="J1" s="332"/>
      <c r="K1" s="333"/>
      <c r="L1" s="333"/>
      <c r="M1" s="333"/>
      <c r="N1" s="333"/>
      <c r="O1" s="333"/>
      <c r="P1" s="333"/>
      <c r="Q1" s="333"/>
      <c r="R1" s="333"/>
      <c r="S1" s="333"/>
      <c r="T1" s="333"/>
    </row>
    <row r="3" spans="1:20" ht="42.7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c r="A4" s="300"/>
      <c r="B4" s="300"/>
      <c r="C4" s="300"/>
      <c r="D4" s="300"/>
      <c r="E4" s="300"/>
      <c r="F4" s="300"/>
      <c r="G4" s="300"/>
      <c r="H4" s="300"/>
      <c r="I4" s="300"/>
      <c r="J4" s="31" t="s">
        <v>15</v>
      </c>
      <c r="K4" s="24" t="s">
        <v>16</v>
      </c>
      <c r="L4" s="300"/>
      <c r="M4" s="143">
        <v>2022</v>
      </c>
      <c r="N4" s="143">
        <v>2023</v>
      </c>
      <c r="O4" s="143">
        <v>2022</v>
      </c>
      <c r="P4" s="143">
        <v>2023</v>
      </c>
      <c r="Q4" s="143">
        <v>2022</v>
      </c>
      <c r="R4" s="143">
        <v>2023</v>
      </c>
      <c r="S4" s="307"/>
    </row>
    <row r="5" spans="1:20">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1" customFormat="1" ht="276">
      <c r="A6" s="84">
        <v>1</v>
      </c>
      <c r="B6" s="70" t="s">
        <v>143</v>
      </c>
      <c r="C6" s="67" t="s">
        <v>681</v>
      </c>
      <c r="D6" s="70" t="s">
        <v>60</v>
      </c>
      <c r="E6" s="72" t="s">
        <v>152</v>
      </c>
      <c r="F6" s="70" t="s">
        <v>61</v>
      </c>
      <c r="G6" s="72" t="s">
        <v>678</v>
      </c>
      <c r="H6" s="70" t="s">
        <v>133</v>
      </c>
      <c r="I6" s="70" t="s">
        <v>679</v>
      </c>
      <c r="J6" s="70" t="s">
        <v>682</v>
      </c>
      <c r="K6" s="71" t="s">
        <v>683</v>
      </c>
      <c r="L6" s="70" t="s">
        <v>91</v>
      </c>
      <c r="M6" s="70" t="s">
        <v>64</v>
      </c>
      <c r="N6" s="70" t="s">
        <v>66</v>
      </c>
      <c r="O6" s="90">
        <v>100000</v>
      </c>
      <c r="P6" s="90">
        <v>0</v>
      </c>
      <c r="Q6" s="90">
        <v>100000</v>
      </c>
      <c r="R6" s="90">
        <v>0</v>
      </c>
      <c r="S6" s="70" t="s">
        <v>160</v>
      </c>
    </row>
    <row r="7" spans="1:20" ht="309" customHeight="1">
      <c r="A7" s="84">
        <v>2</v>
      </c>
      <c r="B7" s="70" t="s">
        <v>687</v>
      </c>
      <c r="C7" s="67" t="s">
        <v>689</v>
      </c>
      <c r="D7" s="70" t="s">
        <v>60</v>
      </c>
      <c r="E7" s="72" t="s">
        <v>688</v>
      </c>
      <c r="F7" s="70" t="s">
        <v>61</v>
      </c>
      <c r="G7" s="72" t="s">
        <v>684</v>
      </c>
      <c r="H7" s="70" t="s">
        <v>690</v>
      </c>
      <c r="I7" s="70" t="s">
        <v>685</v>
      </c>
      <c r="J7" s="70" t="s">
        <v>691</v>
      </c>
      <c r="K7" s="70">
        <v>1300</v>
      </c>
      <c r="L7" s="70" t="s">
        <v>686</v>
      </c>
      <c r="M7" s="70" t="s">
        <v>64</v>
      </c>
      <c r="N7" s="70" t="s">
        <v>66</v>
      </c>
      <c r="O7" s="227">
        <v>18544.5</v>
      </c>
      <c r="P7" s="90">
        <v>0</v>
      </c>
      <c r="Q7" s="90">
        <v>0</v>
      </c>
      <c r="R7" s="90">
        <v>0</v>
      </c>
      <c r="S7" s="70" t="s">
        <v>160</v>
      </c>
    </row>
    <row r="8" spans="1:20" ht="276">
      <c r="A8" s="70">
        <v>3</v>
      </c>
      <c r="B8" s="70" t="s">
        <v>694</v>
      </c>
      <c r="C8" s="67" t="s">
        <v>681</v>
      </c>
      <c r="D8" s="70" t="s">
        <v>60</v>
      </c>
      <c r="E8" s="72" t="s">
        <v>695</v>
      </c>
      <c r="F8" s="70" t="s">
        <v>61</v>
      </c>
      <c r="G8" s="72" t="s">
        <v>692</v>
      </c>
      <c r="H8" s="70" t="s">
        <v>696</v>
      </c>
      <c r="I8" s="70" t="s">
        <v>71</v>
      </c>
      <c r="J8" s="70" t="s">
        <v>697</v>
      </c>
      <c r="K8" s="70" t="s">
        <v>698</v>
      </c>
      <c r="L8" s="70" t="s">
        <v>693</v>
      </c>
      <c r="M8" s="70" t="s">
        <v>64</v>
      </c>
      <c r="N8" s="70" t="s">
        <v>66</v>
      </c>
      <c r="O8" s="90">
        <v>2054.16</v>
      </c>
      <c r="P8" s="90">
        <v>0</v>
      </c>
      <c r="Q8" s="90">
        <v>0</v>
      </c>
      <c r="R8" s="90">
        <v>0</v>
      </c>
      <c r="S8" s="70" t="s">
        <v>160</v>
      </c>
    </row>
    <row r="9" spans="1:20" ht="15.75" thickBot="1"/>
    <row r="10" spans="1:20" ht="15.75" thickTop="1">
      <c r="N10" s="381"/>
      <c r="O10" s="382"/>
      <c r="P10" s="379" t="s">
        <v>149</v>
      </c>
      <c r="Q10" s="385" t="s">
        <v>150</v>
      </c>
      <c r="R10" s="386"/>
      <c r="S10" s="308" t="s">
        <v>409</v>
      </c>
    </row>
    <row r="11" spans="1:20">
      <c r="N11" s="383"/>
      <c r="O11" s="384"/>
      <c r="P11" s="380"/>
      <c r="Q11" s="91">
        <v>2022</v>
      </c>
      <c r="R11" s="91">
        <v>2023</v>
      </c>
      <c r="S11" s="387"/>
    </row>
    <row r="12" spans="1:20" ht="15.75" thickBot="1">
      <c r="N12" s="377" t="s">
        <v>38</v>
      </c>
      <c r="O12" s="378"/>
      <c r="P12" s="232">
        <v>3</v>
      </c>
      <c r="Q12" s="233">
        <f>Q8+Q7+Q6</f>
        <v>100000</v>
      </c>
      <c r="R12" s="233">
        <f>R8+R7+R6</f>
        <v>0</v>
      </c>
      <c r="S12" s="234">
        <f>Q12+R12</f>
        <v>100000</v>
      </c>
    </row>
    <row r="13" spans="1:20" ht="15.75" thickTop="1"/>
  </sheetData>
  <mergeCells count="21">
    <mergeCell ref="N12:O12"/>
    <mergeCell ref="P10:P11"/>
    <mergeCell ref="O3:P3"/>
    <mergeCell ref="Q3:R3"/>
    <mergeCell ref="S3:S4"/>
    <mergeCell ref="N10:O11"/>
    <mergeCell ref="Q10:R10"/>
    <mergeCell ref="S10:S11"/>
    <mergeCell ref="A1:T1"/>
    <mergeCell ref="A3:A4"/>
    <mergeCell ref="B3:B4"/>
    <mergeCell ref="C3:C4"/>
    <mergeCell ref="D3:D4"/>
    <mergeCell ref="E3:E4"/>
    <mergeCell ref="F3:F4"/>
    <mergeCell ref="G3:G4"/>
    <mergeCell ref="H3:H4"/>
    <mergeCell ref="I3:I4"/>
    <mergeCell ref="J3:K3"/>
    <mergeCell ref="L3:L4"/>
    <mergeCell ref="M3:N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opLeftCell="F8" zoomScale="90" zoomScaleNormal="90" workbookViewId="0">
      <selection activeCell="B9" sqref="B9"/>
    </sheetView>
  </sheetViews>
  <sheetFormatPr defaultColWidth="9.140625" defaultRowHeight="15"/>
  <cols>
    <col min="1" max="1" width="5" style="17" customWidth="1"/>
    <col min="2" max="2" width="19.7109375" style="17" customWidth="1"/>
    <col min="3" max="3" width="43.140625" style="17" customWidth="1"/>
    <col min="4" max="4" width="28.42578125" style="17" customWidth="1"/>
    <col min="5" max="5" width="36.42578125" style="17" customWidth="1"/>
    <col min="6" max="7" width="22.140625" style="17" customWidth="1"/>
    <col min="8" max="8" width="49.85546875" style="17" customWidth="1"/>
    <col min="9" max="9" width="17.85546875" style="17" customWidth="1"/>
    <col min="10" max="10" width="23.28515625" style="17" customWidth="1"/>
    <col min="11" max="11" width="15.140625" style="17" customWidth="1"/>
    <col min="12" max="12" width="26.7109375" style="17" customWidth="1"/>
    <col min="13" max="13" width="12.7109375" style="17" customWidth="1"/>
    <col min="14" max="14" width="11.140625" style="17" customWidth="1"/>
    <col min="15" max="15" width="12.7109375" style="17" customWidth="1"/>
    <col min="16" max="16" width="15.85546875" style="17" customWidth="1"/>
    <col min="17" max="17" width="15.42578125" style="17" customWidth="1"/>
    <col min="18" max="18" width="16.140625" style="17" customWidth="1"/>
    <col min="19" max="19" width="18" style="17" customWidth="1"/>
    <col min="20" max="20" width="11" style="17" bestFit="1" customWidth="1"/>
    <col min="21" max="16384" width="9.140625" style="17"/>
  </cols>
  <sheetData>
    <row r="1" spans="1:20" ht="15.75">
      <c r="A1" s="388" t="s">
        <v>796</v>
      </c>
      <c r="B1" s="388"/>
      <c r="C1" s="388"/>
      <c r="D1" s="388"/>
      <c r="E1" s="388"/>
      <c r="F1" s="388"/>
      <c r="G1" s="388"/>
      <c r="H1" s="388"/>
      <c r="I1" s="388"/>
      <c r="J1" s="388"/>
      <c r="K1" s="389"/>
      <c r="L1" s="389"/>
      <c r="M1" s="389"/>
      <c r="N1" s="389"/>
      <c r="O1" s="389"/>
      <c r="P1" s="389"/>
      <c r="Q1" s="389"/>
      <c r="R1" s="389"/>
      <c r="S1" s="389"/>
      <c r="T1" s="389"/>
    </row>
    <row r="3" spans="1:20" ht="42.7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c r="A4" s="300"/>
      <c r="B4" s="300"/>
      <c r="C4" s="300"/>
      <c r="D4" s="300"/>
      <c r="E4" s="300"/>
      <c r="F4" s="300"/>
      <c r="G4" s="300"/>
      <c r="H4" s="300"/>
      <c r="I4" s="300"/>
      <c r="J4" s="143" t="s">
        <v>15</v>
      </c>
      <c r="K4" s="53" t="s">
        <v>16</v>
      </c>
      <c r="L4" s="300"/>
      <c r="M4" s="143">
        <v>2022</v>
      </c>
      <c r="N4" s="143">
        <v>2023</v>
      </c>
      <c r="O4" s="143">
        <v>2022</v>
      </c>
      <c r="P4" s="143">
        <v>2023</v>
      </c>
      <c r="Q4" s="143">
        <v>2022</v>
      </c>
      <c r="R4" s="143">
        <v>2023</v>
      </c>
      <c r="S4" s="307"/>
    </row>
    <row r="5" spans="1:20">
      <c r="A5" s="146" t="s">
        <v>17</v>
      </c>
      <c r="B5" s="111" t="s">
        <v>18</v>
      </c>
      <c r="C5" s="146" t="s">
        <v>19</v>
      </c>
      <c r="D5" s="146" t="s">
        <v>20</v>
      </c>
      <c r="E5" s="146" t="s">
        <v>21</v>
      </c>
      <c r="F5" s="146" t="s">
        <v>22</v>
      </c>
      <c r="G5" s="144"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ht="312" customHeight="1">
      <c r="A6" s="67">
        <v>1</v>
      </c>
      <c r="B6" s="67" t="s">
        <v>59</v>
      </c>
      <c r="C6" s="67" t="s">
        <v>815</v>
      </c>
      <c r="D6" s="67" t="s">
        <v>92</v>
      </c>
      <c r="E6" s="67" t="s">
        <v>811</v>
      </c>
      <c r="F6" s="67" t="s">
        <v>61</v>
      </c>
      <c r="G6" s="16" t="s">
        <v>337</v>
      </c>
      <c r="H6" s="67" t="s">
        <v>338</v>
      </c>
      <c r="I6" s="67" t="s">
        <v>71</v>
      </c>
      <c r="J6" s="67" t="s">
        <v>339</v>
      </c>
      <c r="K6" s="68" t="s">
        <v>340</v>
      </c>
      <c r="L6" s="67" t="s">
        <v>93</v>
      </c>
      <c r="M6" s="67" t="s">
        <v>64</v>
      </c>
      <c r="N6" s="67" t="s">
        <v>66</v>
      </c>
      <c r="O6" s="89">
        <v>0</v>
      </c>
      <c r="P6" s="89">
        <v>0</v>
      </c>
      <c r="Q6" s="89">
        <v>0</v>
      </c>
      <c r="R6" s="89">
        <v>0</v>
      </c>
      <c r="S6" s="67" t="s">
        <v>699</v>
      </c>
    </row>
    <row r="7" spans="1:20" ht="300" customHeight="1">
      <c r="A7" s="67">
        <v>2</v>
      </c>
      <c r="B7" s="67" t="s">
        <v>59</v>
      </c>
      <c r="C7" s="67" t="s">
        <v>816</v>
      </c>
      <c r="D7" s="67" t="s">
        <v>211</v>
      </c>
      <c r="E7" s="67" t="s">
        <v>812</v>
      </c>
      <c r="F7" s="67" t="s">
        <v>61</v>
      </c>
      <c r="G7" s="16" t="s">
        <v>341</v>
      </c>
      <c r="H7" s="67" t="s">
        <v>342</v>
      </c>
      <c r="I7" s="67" t="s">
        <v>343</v>
      </c>
      <c r="J7" s="67" t="s">
        <v>344</v>
      </c>
      <c r="K7" s="68" t="s">
        <v>345</v>
      </c>
      <c r="L7" s="67" t="s">
        <v>346</v>
      </c>
      <c r="M7" s="67" t="s">
        <v>64</v>
      </c>
      <c r="N7" s="67" t="s">
        <v>66</v>
      </c>
      <c r="O7" s="89">
        <v>45000</v>
      </c>
      <c r="P7" s="89">
        <v>0</v>
      </c>
      <c r="Q7" s="89">
        <v>45000</v>
      </c>
      <c r="R7" s="89">
        <v>0</v>
      </c>
      <c r="S7" s="67" t="s">
        <v>699</v>
      </c>
    </row>
    <row r="8" spans="1:20" ht="300" customHeight="1">
      <c r="A8" s="67">
        <v>3</v>
      </c>
      <c r="B8" s="67" t="s">
        <v>59</v>
      </c>
      <c r="C8" s="67" t="s">
        <v>818</v>
      </c>
      <c r="D8" s="67" t="s">
        <v>60</v>
      </c>
      <c r="E8" s="67" t="s">
        <v>813</v>
      </c>
      <c r="F8" s="67" t="s">
        <v>61</v>
      </c>
      <c r="G8" s="16" t="s">
        <v>347</v>
      </c>
      <c r="H8" s="67" t="s">
        <v>348</v>
      </c>
      <c r="I8" s="67" t="s">
        <v>817</v>
      </c>
      <c r="J8" s="67" t="s">
        <v>349</v>
      </c>
      <c r="K8" s="68" t="s">
        <v>819</v>
      </c>
      <c r="L8" s="77" t="s">
        <v>350</v>
      </c>
      <c r="M8" s="67" t="s">
        <v>351</v>
      </c>
      <c r="N8" s="67" t="s">
        <v>66</v>
      </c>
      <c r="O8" s="89">
        <v>50750.1</v>
      </c>
      <c r="P8" s="89">
        <v>0</v>
      </c>
      <c r="Q8" s="89">
        <v>50750.1</v>
      </c>
      <c r="R8" s="89">
        <v>0</v>
      </c>
      <c r="S8" s="67" t="s">
        <v>699</v>
      </c>
    </row>
    <row r="9" spans="1:20" ht="180">
      <c r="A9" s="67">
        <v>4</v>
      </c>
      <c r="B9" s="67" t="s">
        <v>59</v>
      </c>
      <c r="C9" s="67" t="s">
        <v>821</v>
      </c>
      <c r="D9" s="67" t="s">
        <v>94</v>
      </c>
      <c r="E9" s="67" t="s">
        <v>814</v>
      </c>
      <c r="F9" s="67" t="s">
        <v>61</v>
      </c>
      <c r="G9" s="16" t="s">
        <v>352</v>
      </c>
      <c r="H9" s="67" t="s">
        <v>353</v>
      </c>
      <c r="I9" s="67" t="s">
        <v>820</v>
      </c>
      <c r="J9" s="67" t="s">
        <v>354</v>
      </c>
      <c r="K9" s="67" t="s">
        <v>355</v>
      </c>
      <c r="L9" s="67" t="s">
        <v>356</v>
      </c>
      <c r="M9" s="67" t="s">
        <v>357</v>
      </c>
      <c r="N9" s="67" t="s">
        <v>66</v>
      </c>
      <c r="O9" s="89">
        <v>4249.8999999999996</v>
      </c>
      <c r="P9" s="89">
        <v>0</v>
      </c>
      <c r="Q9" s="89">
        <v>4249.8999999999996</v>
      </c>
      <c r="R9" s="89">
        <v>0</v>
      </c>
      <c r="S9" s="67" t="s">
        <v>699</v>
      </c>
    </row>
    <row r="10" spans="1:20" ht="15.75" thickBot="1">
      <c r="A10" s="73"/>
      <c r="B10" s="73"/>
      <c r="C10" s="73"/>
      <c r="D10" s="73"/>
      <c r="E10" s="73"/>
      <c r="F10" s="73"/>
      <c r="G10" s="73"/>
      <c r="H10" s="73"/>
      <c r="I10" s="73"/>
      <c r="J10" s="73"/>
      <c r="K10" s="73"/>
      <c r="L10" s="73"/>
      <c r="M10" s="73"/>
      <c r="N10" s="73"/>
      <c r="O10" s="73"/>
      <c r="P10" s="73"/>
      <c r="Q10" s="73"/>
      <c r="R10" s="73"/>
      <c r="S10" s="73"/>
    </row>
    <row r="11" spans="1:20" ht="15.75" thickTop="1">
      <c r="A11" s="73"/>
      <c r="B11" s="73"/>
      <c r="C11" s="73"/>
      <c r="D11" s="73"/>
      <c r="E11" s="73"/>
      <c r="F11" s="73"/>
      <c r="G11" s="73"/>
      <c r="H11" s="73"/>
      <c r="I11" s="73"/>
      <c r="J11" s="73"/>
      <c r="K11" s="73"/>
      <c r="L11" s="73"/>
      <c r="M11" s="73"/>
      <c r="N11" s="336"/>
      <c r="O11" s="337"/>
      <c r="P11" s="340" t="s">
        <v>36</v>
      </c>
      <c r="Q11" s="342" t="s">
        <v>37</v>
      </c>
      <c r="R11" s="343"/>
      <c r="S11" s="344" t="s">
        <v>409</v>
      </c>
    </row>
    <row r="12" spans="1:20">
      <c r="A12" s="73"/>
      <c r="B12" s="73"/>
      <c r="C12" s="73"/>
      <c r="D12" s="73"/>
      <c r="E12" s="73"/>
      <c r="F12" s="73"/>
      <c r="G12" s="73"/>
      <c r="H12" s="73"/>
      <c r="I12" s="73"/>
      <c r="J12" s="73"/>
      <c r="K12" s="73"/>
      <c r="L12" s="73"/>
      <c r="M12" s="73"/>
      <c r="N12" s="338"/>
      <c r="O12" s="339"/>
      <c r="P12" s="341"/>
      <c r="Q12" s="138">
        <v>2022</v>
      </c>
      <c r="R12" s="138">
        <v>2023</v>
      </c>
      <c r="S12" s="345"/>
    </row>
    <row r="13" spans="1:20" ht="15.75" thickBot="1">
      <c r="A13" s="73"/>
      <c r="B13" s="73"/>
      <c r="C13" s="73"/>
      <c r="D13" s="73"/>
      <c r="E13" s="73"/>
      <c r="F13" s="73"/>
      <c r="G13" s="73"/>
      <c r="H13" s="73"/>
      <c r="I13" s="73"/>
      <c r="J13" s="73"/>
      <c r="K13" s="73"/>
      <c r="L13" s="73"/>
      <c r="M13" s="73"/>
      <c r="N13" s="346" t="s">
        <v>38</v>
      </c>
      <c r="O13" s="347"/>
      <c r="P13" s="220">
        <v>4</v>
      </c>
      <c r="Q13" s="221">
        <f>Q9+Q8+Q7+Q6</f>
        <v>100000</v>
      </c>
      <c r="R13" s="221">
        <v>0</v>
      </c>
      <c r="S13" s="222">
        <f>Q13+R13</f>
        <v>100000</v>
      </c>
    </row>
    <row r="14" spans="1:20" ht="15.75" thickTop="1">
      <c r="P14" s="58"/>
    </row>
    <row r="15" spans="1:20">
      <c r="P15" s="58"/>
    </row>
    <row r="17" spans="19:19">
      <c r="S17" s="85"/>
    </row>
  </sheetData>
  <mergeCells count="21">
    <mergeCell ref="N13:O13"/>
    <mergeCell ref="S3:S4"/>
    <mergeCell ref="N11:O12"/>
    <mergeCell ref="P11:P12"/>
    <mergeCell ref="Q11:R11"/>
    <mergeCell ref="S11:S12"/>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I9" zoomScale="110" zoomScaleNormal="110" workbookViewId="0">
      <selection activeCell="N18" sqref="N18"/>
    </sheetView>
  </sheetViews>
  <sheetFormatPr defaultColWidth="9.140625" defaultRowHeight="15"/>
  <cols>
    <col min="1" max="1" width="7.28515625" style="38" customWidth="1"/>
    <col min="2" max="2" width="19.42578125" style="38" bestFit="1" customWidth="1"/>
    <col min="3" max="3" width="52.28515625" style="38" customWidth="1"/>
    <col min="4" max="4" width="20.28515625" style="38" bestFit="1" customWidth="1"/>
    <col min="5" max="5" width="32.140625" style="38" customWidth="1"/>
    <col min="6" max="6" width="22.140625" style="38" customWidth="1"/>
    <col min="7" max="7" width="17" style="38" customWidth="1"/>
    <col min="8" max="8" width="49.85546875" style="38" customWidth="1"/>
    <col min="9" max="9" width="23.5703125" style="38" customWidth="1"/>
    <col min="10" max="10" width="23.28515625" style="38" customWidth="1"/>
    <col min="11" max="11" width="22" style="40" customWidth="1"/>
    <col min="12" max="12" width="26.7109375" style="38" customWidth="1"/>
    <col min="13" max="13" width="16.7109375" style="40" customWidth="1"/>
    <col min="14" max="14" width="15.5703125" style="40" customWidth="1"/>
    <col min="15" max="15" width="18.7109375" style="40" customWidth="1"/>
    <col min="16" max="16" width="17" style="40" customWidth="1"/>
    <col min="17" max="17" width="17.140625" style="38" customWidth="1"/>
    <col min="18" max="18" width="18" style="38" customWidth="1"/>
    <col min="19" max="19" width="23.5703125" style="38" customWidth="1"/>
    <col min="20" max="20" width="19.28515625" style="38" customWidth="1"/>
    <col min="21" max="16384" width="9.140625" style="38"/>
  </cols>
  <sheetData>
    <row r="1" spans="1:20" ht="15.75">
      <c r="A1" s="332" t="s">
        <v>797</v>
      </c>
      <c r="B1" s="332"/>
      <c r="C1" s="332"/>
      <c r="D1" s="332"/>
      <c r="E1" s="332"/>
      <c r="F1" s="332"/>
      <c r="G1" s="332"/>
      <c r="H1" s="332"/>
      <c r="I1" s="332"/>
      <c r="J1" s="332"/>
      <c r="K1" s="390"/>
      <c r="L1" s="390"/>
      <c r="M1" s="390"/>
      <c r="N1" s="390"/>
      <c r="O1" s="390"/>
      <c r="P1" s="390"/>
      <c r="Q1" s="390"/>
      <c r="R1" s="390"/>
      <c r="S1" s="390"/>
      <c r="T1" s="390"/>
    </row>
    <row r="3" spans="1:20" ht="42.7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c r="A4" s="300"/>
      <c r="B4" s="300"/>
      <c r="C4" s="300"/>
      <c r="D4" s="300"/>
      <c r="E4" s="300"/>
      <c r="F4" s="300"/>
      <c r="G4" s="300"/>
      <c r="H4" s="300"/>
      <c r="I4" s="300"/>
      <c r="J4" s="31" t="s">
        <v>15</v>
      </c>
      <c r="K4" s="24" t="s">
        <v>16</v>
      </c>
      <c r="L4" s="300"/>
      <c r="M4" s="31">
        <v>2022</v>
      </c>
      <c r="N4" s="31">
        <v>2023</v>
      </c>
      <c r="O4" s="31">
        <v>2022</v>
      </c>
      <c r="P4" s="31">
        <v>2023</v>
      </c>
      <c r="Q4" s="31">
        <v>2022</v>
      </c>
      <c r="R4" s="31">
        <v>2023</v>
      </c>
      <c r="S4" s="307"/>
    </row>
    <row r="5" spans="1:20" ht="15.75" thickBot="1">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8" customFormat="1" ht="252">
      <c r="A6" s="66">
        <v>1</v>
      </c>
      <c r="B6" s="67" t="s">
        <v>68</v>
      </c>
      <c r="C6" s="26" t="s">
        <v>822</v>
      </c>
      <c r="D6" s="26" t="s">
        <v>92</v>
      </c>
      <c r="E6" s="26" t="s">
        <v>207</v>
      </c>
      <c r="F6" s="27" t="s">
        <v>75</v>
      </c>
      <c r="G6" s="16" t="s">
        <v>206</v>
      </c>
      <c r="H6" s="67" t="s">
        <v>95</v>
      </c>
      <c r="I6" s="67" t="s">
        <v>208</v>
      </c>
      <c r="J6" s="67" t="s">
        <v>209</v>
      </c>
      <c r="K6" s="68" t="s">
        <v>210</v>
      </c>
      <c r="L6" s="67" t="s">
        <v>96</v>
      </c>
      <c r="M6" s="67" t="s">
        <v>64</v>
      </c>
      <c r="N6" s="67" t="s">
        <v>66</v>
      </c>
      <c r="O6" s="89">
        <v>48000</v>
      </c>
      <c r="P6" s="89">
        <v>0</v>
      </c>
      <c r="Q6" s="89">
        <v>0</v>
      </c>
      <c r="R6" s="89">
        <v>0</v>
      </c>
      <c r="S6" s="67" t="s">
        <v>161</v>
      </c>
    </row>
    <row r="7" spans="1:20" s="8" customFormat="1" ht="276">
      <c r="A7" s="66">
        <v>2</v>
      </c>
      <c r="B7" s="67" t="s">
        <v>68</v>
      </c>
      <c r="C7" s="26" t="s">
        <v>822</v>
      </c>
      <c r="D7" s="67" t="s">
        <v>211</v>
      </c>
      <c r="E7" s="67" t="s">
        <v>225</v>
      </c>
      <c r="F7" s="67" t="s">
        <v>212</v>
      </c>
      <c r="G7" s="16" t="s">
        <v>213</v>
      </c>
      <c r="H7" s="67" t="s">
        <v>226</v>
      </c>
      <c r="I7" s="67" t="s">
        <v>214</v>
      </c>
      <c r="J7" s="67" t="s">
        <v>215</v>
      </c>
      <c r="K7" s="68" t="s">
        <v>224</v>
      </c>
      <c r="L7" s="67" t="s">
        <v>216</v>
      </c>
      <c r="M7" s="67" t="s">
        <v>64</v>
      </c>
      <c r="N7" s="67" t="s">
        <v>66</v>
      </c>
      <c r="O7" s="89">
        <v>0</v>
      </c>
      <c r="P7" s="89">
        <v>0</v>
      </c>
      <c r="Q7" s="89">
        <v>0</v>
      </c>
      <c r="R7" s="89">
        <v>0</v>
      </c>
      <c r="S7" s="67" t="s">
        <v>161</v>
      </c>
    </row>
    <row r="8" spans="1:20" ht="240">
      <c r="A8" s="77">
        <v>3</v>
      </c>
      <c r="B8" s="67" t="s">
        <v>68</v>
      </c>
      <c r="C8" s="26" t="s">
        <v>822</v>
      </c>
      <c r="D8" s="67" t="s">
        <v>217</v>
      </c>
      <c r="E8" s="67" t="s">
        <v>229</v>
      </c>
      <c r="F8" s="67" t="s">
        <v>212</v>
      </c>
      <c r="G8" s="16" t="s">
        <v>218</v>
      </c>
      <c r="H8" s="67" t="s">
        <v>230</v>
      </c>
      <c r="I8" s="67" t="s">
        <v>227</v>
      </c>
      <c r="J8" s="67" t="s">
        <v>223</v>
      </c>
      <c r="K8" s="67" t="s">
        <v>228</v>
      </c>
      <c r="L8" s="67" t="s">
        <v>219</v>
      </c>
      <c r="M8" s="67" t="s">
        <v>64</v>
      </c>
      <c r="N8" s="67" t="s">
        <v>66</v>
      </c>
      <c r="O8" s="89">
        <v>50000</v>
      </c>
      <c r="P8" s="89">
        <v>0</v>
      </c>
      <c r="Q8" s="89">
        <v>50000</v>
      </c>
      <c r="R8" s="89">
        <v>0</v>
      </c>
      <c r="S8" s="67" t="s">
        <v>161</v>
      </c>
    </row>
    <row r="9" spans="1:20" ht="276">
      <c r="A9" s="77">
        <v>4</v>
      </c>
      <c r="B9" s="67" t="s">
        <v>68</v>
      </c>
      <c r="C9" s="67" t="s">
        <v>233</v>
      </c>
      <c r="D9" s="67" t="s">
        <v>217</v>
      </c>
      <c r="E9" s="67" t="s">
        <v>232</v>
      </c>
      <c r="F9" s="67" t="s">
        <v>212</v>
      </c>
      <c r="G9" s="16" t="s">
        <v>220</v>
      </c>
      <c r="H9" s="67" t="s">
        <v>221</v>
      </c>
      <c r="I9" s="67" t="s">
        <v>222</v>
      </c>
      <c r="J9" s="67" t="s">
        <v>231</v>
      </c>
      <c r="K9" s="67">
        <v>1</v>
      </c>
      <c r="L9" s="67" t="s">
        <v>116</v>
      </c>
      <c r="M9" s="67" t="s">
        <v>64</v>
      </c>
      <c r="N9" s="67" t="s">
        <v>66</v>
      </c>
      <c r="O9" s="89">
        <v>12000</v>
      </c>
      <c r="P9" s="89">
        <v>0</v>
      </c>
      <c r="Q9" s="89">
        <v>12000</v>
      </c>
      <c r="R9" s="89">
        <v>0</v>
      </c>
      <c r="S9" s="67" t="s">
        <v>161</v>
      </c>
    </row>
    <row r="10" spans="1:20" s="63" customFormat="1" ht="15.75" thickBot="1">
      <c r="K10" s="58"/>
      <c r="M10" s="58"/>
      <c r="N10" s="58"/>
      <c r="O10" s="58"/>
      <c r="P10" s="58"/>
    </row>
    <row r="11" spans="1:20" ht="15.75" thickTop="1">
      <c r="N11" s="391"/>
      <c r="O11" s="382"/>
      <c r="P11" s="379" t="s">
        <v>149</v>
      </c>
      <c r="Q11" s="385" t="s">
        <v>150</v>
      </c>
      <c r="R11" s="386"/>
      <c r="S11" s="392" t="s">
        <v>409</v>
      </c>
    </row>
    <row r="12" spans="1:20">
      <c r="N12" s="383"/>
      <c r="O12" s="384"/>
      <c r="P12" s="380"/>
      <c r="Q12" s="91">
        <v>2022</v>
      </c>
      <c r="R12" s="91">
        <v>2023</v>
      </c>
      <c r="S12" s="393"/>
    </row>
    <row r="13" spans="1:20" ht="15.75" thickBot="1">
      <c r="N13" s="377" t="s">
        <v>38</v>
      </c>
      <c r="O13" s="378"/>
      <c r="P13" s="235">
        <v>4</v>
      </c>
      <c r="Q13" s="236">
        <f>Q9+Q8+Q7+Q6</f>
        <v>62000</v>
      </c>
      <c r="R13" s="236">
        <f>R9+R8+R7+R6</f>
        <v>0</v>
      </c>
      <c r="S13" s="237">
        <f>Q13+R13</f>
        <v>62000</v>
      </c>
    </row>
    <row r="14" spans="1:20" ht="15.75" thickTop="1"/>
  </sheetData>
  <mergeCells count="21">
    <mergeCell ref="N13:O13"/>
    <mergeCell ref="P11:P12"/>
    <mergeCell ref="S3:S4"/>
    <mergeCell ref="N11:O12"/>
    <mergeCell ref="S11:S12"/>
    <mergeCell ref="Q11:R1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70" zoomScaleNormal="70" workbookViewId="0">
      <pane ySplit="3" topLeftCell="A4" activePane="bottomLeft" state="frozen"/>
      <selection activeCell="A3" sqref="A3"/>
      <selection pane="bottomLeft" activeCell="D7" sqref="D7"/>
    </sheetView>
  </sheetViews>
  <sheetFormatPr defaultColWidth="9.140625" defaultRowHeight="15"/>
  <cols>
    <col min="1" max="1" width="3.85546875" style="38" bestFit="1" customWidth="1"/>
    <col min="2" max="2" width="14.85546875" style="38" customWidth="1"/>
    <col min="3" max="3" width="66.28515625" style="38" customWidth="1"/>
    <col min="4" max="4" width="19.140625" style="38" customWidth="1"/>
    <col min="5" max="5" width="48.28515625" style="38" customWidth="1"/>
    <col min="6" max="6" width="17.28515625" style="38" customWidth="1"/>
    <col min="7" max="7" width="23" style="38" customWidth="1"/>
    <col min="8" max="8" width="64" style="38" customWidth="1"/>
    <col min="9" max="9" width="17" style="38" customWidth="1"/>
    <col min="10" max="10" width="16.28515625" style="38" customWidth="1"/>
    <col min="11" max="11" width="9.140625" style="38"/>
    <col min="12" max="12" width="20.85546875" style="38" customWidth="1"/>
    <col min="13" max="13" width="9.28515625" style="38" bestFit="1" customWidth="1"/>
    <col min="14" max="14" width="7.7109375" style="38" customWidth="1"/>
    <col min="15" max="15" width="12.7109375" style="38" bestFit="1" customWidth="1"/>
    <col min="16" max="16" width="12.5703125" style="38" customWidth="1"/>
    <col min="17" max="17" width="17.85546875" style="38" customWidth="1"/>
    <col min="18" max="18" width="17.140625" style="38" customWidth="1"/>
    <col min="19" max="19" width="19.85546875" style="38" customWidth="1"/>
    <col min="20" max="16384" width="9.140625" style="38"/>
  </cols>
  <sheetData>
    <row r="1" spans="1:20" ht="15.75">
      <c r="A1" s="332" t="s">
        <v>785</v>
      </c>
      <c r="B1" s="332"/>
      <c r="C1" s="332"/>
      <c r="D1" s="332"/>
      <c r="E1" s="332"/>
      <c r="F1" s="332"/>
      <c r="G1" s="332"/>
      <c r="H1" s="332"/>
      <c r="I1" s="332"/>
      <c r="J1" s="332"/>
      <c r="K1" s="390"/>
      <c r="L1" s="390"/>
      <c r="M1" s="390"/>
      <c r="N1" s="390"/>
      <c r="O1" s="390"/>
      <c r="P1" s="390"/>
      <c r="Q1" s="390"/>
      <c r="R1" s="390"/>
      <c r="S1" s="390"/>
      <c r="T1" s="390"/>
    </row>
    <row r="2" spans="1:20">
      <c r="K2" s="40"/>
      <c r="M2" s="40"/>
      <c r="N2" s="40"/>
      <c r="O2" s="40"/>
      <c r="P2" s="40"/>
    </row>
    <row r="3" spans="1:20" ht="69"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ht="24">
      <c r="A4" s="300"/>
      <c r="B4" s="300"/>
      <c r="C4" s="300"/>
      <c r="D4" s="300"/>
      <c r="E4" s="300"/>
      <c r="F4" s="300"/>
      <c r="G4" s="300"/>
      <c r="H4" s="300"/>
      <c r="I4" s="300"/>
      <c r="J4" s="31" t="s">
        <v>15</v>
      </c>
      <c r="K4" s="24" t="s">
        <v>16</v>
      </c>
      <c r="L4" s="300"/>
      <c r="M4" s="143">
        <v>2022</v>
      </c>
      <c r="N4" s="143">
        <v>2023</v>
      </c>
      <c r="O4" s="143">
        <v>2022</v>
      </c>
      <c r="P4" s="143">
        <v>2023</v>
      </c>
      <c r="Q4" s="143">
        <v>2022</v>
      </c>
      <c r="R4" s="143">
        <v>2023</v>
      </c>
      <c r="S4" s="307"/>
    </row>
    <row r="5" spans="1:20">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1" customFormat="1" ht="276">
      <c r="A6" s="66">
        <v>1</v>
      </c>
      <c r="B6" s="67" t="s">
        <v>59</v>
      </c>
      <c r="C6" s="67" t="s">
        <v>702</v>
      </c>
      <c r="D6" s="67" t="s">
        <v>60</v>
      </c>
      <c r="E6" s="67" t="s">
        <v>701</v>
      </c>
      <c r="F6" s="67" t="s">
        <v>131</v>
      </c>
      <c r="G6" s="16" t="s">
        <v>700</v>
      </c>
      <c r="H6" s="67" t="s">
        <v>703</v>
      </c>
      <c r="I6" s="67" t="s">
        <v>71</v>
      </c>
      <c r="J6" s="67" t="s">
        <v>114</v>
      </c>
      <c r="K6" s="68" t="s">
        <v>97</v>
      </c>
      <c r="L6" s="67" t="s">
        <v>113</v>
      </c>
      <c r="M6" s="67" t="s">
        <v>64</v>
      </c>
      <c r="N6" s="67" t="s">
        <v>63</v>
      </c>
      <c r="O6" s="89">
        <v>12000</v>
      </c>
      <c r="P6" s="89">
        <v>0</v>
      </c>
      <c r="Q6" s="89">
        <v>8000</v>
      </c>
      <c r="R6" s="89">
        <v>0</v>
      </c>
      <c r="S6" s="81" t="s">
        <v>162</v>
      </c>
    </row>
    <row r="7" spans="1:20" s="1" customFormat="1" ht="300" customHeight="1">
      <c r="A7" s="66">
        <v>2</v>
      </c>
      <c r="B7" s="67" t="s">
        <v>59</v>
      </c>
      <c r="C7" s="67" t="s">
        <v>702</v>
      </c>
      <c r="D7" s="67" t="s">
        <v>573</v>
      </c>
      <c r="E7" s="16" t="s">
        <v>706</v>
      </c>
      <c r="F7" s="67" t="s">
        <v>61</v>
      </c>
      <c r="G7" s="16" t="s">
        <v>704</v>
      </c>
      <c r="H7" s="67" t="s">
        <v>707</v>
      </c>
      <c r="I7" s="67" t="s">
        <v>705</v>
      </c>
      <c r="J7" s="67" t="s">
        <v>708</v>
      </c>
      <c r="K7" s="68" t="s">
        <v>709</v>
      </c>
      <c r="L7" s="67" t="s">
        <v>113</v>
      </c>
      <c r="M7" s="67" t="s">
        <v>64</v>
      </c>
      <c r="N7" s="67" t="s">
        <v>63</v>
      </c>
      <c r="O7" s="89">
        <v>85000</v>
      </c>
      <c r="Q7" s="89">
        <v>85000</v>
      </c>
      <c r="R7" s="89">
        <v>0</v>
      </c>
      <c r="S7" s="81" t="s">
        <v>162</v>
      </c>
    </row>
    <row r="8" spans="1:20" s="1" customFormat="1" ht="380.25" customHeight="1">
      <c r="A8" s="67">
        <v>3</v>
      </c>
      <c r="B8" s="67" t="s">
        <v>59</v>
      </c>
      <c r="C8" s="67" t="s">
        <v>714</v>
      </c>
      <c r="D8" s="67" t="s">
        <v>573</v>
      </c>
      <c r="E8" s="16" t="s">
        <v>713</v>
      </c>
      <c r="F8" s="67" t="s">
        <v>61</v>
      </c>
      <c r="G8" s="16" t="s">
        <v>710</v>
      </c>
      <c r="H8" s="67" t="s">
        <v>715</v>
      </c>
      <c r="I8" s="67" t="s">
        <v>711</v>
      </c>
      <c r="J8" s="67" t="s">
        <v>716</v>
      </c>
      <c r="K8" s="68" t="s">
        <v>717</v>
      </c>
      <c r="L8" s="67" t="s">
        <v>712</v>
      </c>
      <c r="M8" s="67" t="s">
        <v>64</v>
      </c>
      <c r="N8" s="67" t="s">
        <v>63</v>
      </c>
      <c r="O8" s="89">
        <v>12000</v>
      </c>
      <c r="P8" s="89">
        <v>0</v>
      </c>
      <c r="Q8" s="89">
        <v>12000</v>
      </c>
      <c r="R8" s="89">
        <v>0</v>
      </c>
      <c r="S8" s="81" t="s">
        <v>162</v>
      </c>
    </row>
    <row r="9" spans="1:20" ht="299.25" customHeight="1">
      <c r="A9" s="67">
        <v>4</v>
      </c>
      <c r="B9" s="67" t="s">
        <v>59</v>
      </c>
      <c r="C9" s="67" t="s">
        <v>721</v>
      </c>
      <c r="D9" s="67" t="s">
        <v>573</v>
      </c>
      <c r="E9" s="16" t="s">
        <v>720</v>
      </c>
      <c r="F9" s="67" t="s">
        <v>61</v>
      </c>
      <c r="G9" s="16" t="s">
        <v>718</v>
      </c>
      <c r="H9" s="67" t="s">
        <v>722</v>
      </c>
      <c r="I9" s="67" t="s">
        <v>711</v>
      </c>
      <c r="J9" s="67" t="s">
        <v>716</v>
      </c>
      <c r="K9" s="68" t="s">
        <v>723</v>
      </c>
      <c r="L9" s="67" t="s">
        <v>719</v>
      </c>
      <c r="M9" s="67" t="s">
        <v>64</v>
      </c>
      <c r="N9" s="67" t="s">
        <v>63</v>
      </c>
      <c r="O9" s="89">
        <v>18000</v>
      </c>
      <c r="P9" s="89">
        <v>0</v>
      </c>
      <c r="Q9" s="89">
        <v>18000</v>
      </c>
      <c r="R9" s="89">
        <v>0</v>
      </c>
      <c r="S9" s="81" t="s">
        <v>162</v>
      </c>
    </row>
    <row r="10" spans="1:20" ht="276">
      <c r="A10" s="67">
        <v>5</v>
      </c>
      <c r="B10" s="67" t="s">
        <v>59</v>
      </c>
      <c r="C10" s="67" t="s">
        <v>680</v>
      </c>
      <c r="D10" s="67" t="s">
        <v>573</v>
      </c>
      <c r="E10" s="16" t="s">
        <v>727</v>
      </c>
      <c r="F10" s="67" t="s">
        <v>61</v>
      </c>
      <c r="G10" s="16" t="s">
        <v>724</v>
      </c>
      <c r="H10" s="67" t="s">
        <v>728</v>
      </c>
      <c r="I10" s="67" t="s">
        <v>725</v>
      </c>
      <c r="J10" s="67" t="s">
        <v>729</v>
      </c>
      <c r="K10" s="68" t="s">
        <v>730</v>
      </c>
      <c r="L10" s="67" t="s">
        <v>726</v>
      </c>
      <c r="M10" s="67" t="s">
        <v>73</v>
      </c>
      <c r="N10" s="67" t="s">
        <v>63</v>
      </c>
      <c r="O10" s="89">
        <v>140000</v>
      </c>
      <c r="P10" s="89">
        <v>0</v>
      </c>
      <c r="Q10" s="89">
        <v>140000</v>
      </c>
      <c r="R10" s="89">
        <v>0</v>
      </c>
      <c r="S10" s="81" t="s">
        <v>162</v>
      </c>
    </row>
    <row r="11" spans="1:20" ht="15.75" thickBot="1"/>
    <row r="12" spans="1:20" ht="15.75" thickTop="1">
      <c r="O12" s="394"/>
      <c r="P12" s="379" t="s">
        <v>149</v>
      </c>
      <c r="Q12" s="385" t="s">
        <v>150</v>
      </c>
      <c r="R12" s="386"/>
      <c r="S12" s="392" t="s">
        <v>409</v>
      </c>
    </row>
    <row r="13" spans="1:20">
      <c r="O13" s="395"/>
      <c r="P13" s="380"/>
      <c r="Q13" s="91">
        <v>2022</v>
      </c>
      <c r="R13" s="91">
        <v>2023</v>
      </c>
      <c r="S13" s="393"/>
    </row>
    <row r="14" spans="1:20" ht="15.75" customHeight="1" thickBot="1">
      <c r="O14" s="238" t="s">
        <v>58</v>
      </c>
      <c r="P14" s="232">
        <v>5</v>
      </c>
      <c r="Q14" s="233">
        <f>Q10+Q9+Q8+Q7+Q6</f>
        <v>263000</v>
      </c>
      <c r="R14" s="233">
        <f>R10+R9+R8+R7+R6</f>
        <v>0</v>
      </c>
      <c r="S14" s="239">
        <f>Q14+R14</f>
        <v>263000</v>
      </c>
    </row>
    <row r="15" spans="1:20" ht="15.75" thickTop="1"/>
  </sheetData>
  <mergeCells count="20">
    <mergeCell ref="A1:T1"/>
    <mergeCell ref="A3:A4"/>
    <mergeCell ref="B3:B4"/>
    <mergeCell ref="C3:C4"/>
    <mergeCell ref="D3:D4"/>
    <mergeCell ref="E3:E4"/>
    <mergeCell ref="F3:F4"/>
    <mergeCell ref="G3:G4"/>
    <mergeCell ref="H3:H4"/>
    <mergeCell ref="I3:I4"/>
    <mergeCell ref="J3:K3"/>
    <mergeCell ref="L3:L4"/>
    <mergeCell ref="S12:S13"/>
    <mergeCell ref="M3:N3"/>
    <mergeCell ref="O3:P3"/>
    <mergeCell ref="Q3:R3"/>
    <mergeCell ref="O12:O13"/>
    <mergeCell ref="Q12:R12"/>
    <mergeCell ref="P12:P13"/>
    <mergeCell ref="S3:S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5"/>
  <sheetViews>
    <sheetView topLeftCell="H18" zoomScale="130" zoomScaleNormal="130" workbookViewId="0">
      <selection activeCell="Q23" sqref="Q23"/>
    </sheetView>
  </sheetViews>
  <sheetFormatPr defaultRowHeight="15"/>
  <cols>
    <col min="1" max="1" width="5.140625" style="51" customWidth="1"/>
    <col min="2" max="2" width="16.5703125" style="51" customWidth="1"/>
    <col min="3" max="3" width="61.140625" style="51" customWidth="1"/>
    <col min="4" max="4" width="25" style="51" customWidth="1"/>
    <col min="5" max="5" width="41.7109375" style="51" customWidth="1"/>
    <col min="6" max="6" width="17.140625" style="51" customWidth="1"/>
    <col min="7" max="7" width="26" style="46" customWidth="1"/>
    <col min="8" max="8" width="34.85546875" style="51" customWidth="1"/>
    <col min="9" max="9" width="12.42578125" style="51" customWidth="1"/>
    <col min="10" max="10" width="16.85546875" style="51" customWidth="1"/>
    <col min="11" max="11" width="11.5703125" style="51" customWidth="1"/>
    <col min="12" max="12" width="13.5703125" style="51" customWidth="1"/>
    <col min="13" max="13" width="11" style="51" customWidth="1"/>
    <col min="14" max="14" width="10.7109375" style="51" customWidth="1"/>
    <col min="15" max="15" width="15.28515625" style="51" customWidth="1"/>
    <col min="16" max="16" width="15.7109375" style="51" customWidth="1"/>
    <col min="17" max="17" width="15.42578125" style="51" customWidth="1"/>
    <col min="18" max="18" width="15.28515625" style="51" customWidth="1"/>
    <col min="19" max="19" width="19.7109375" style="51" customWidth="1"/>
    <col min="20" max="254" width="9.140625" style="51"/>
    <col min="255" max="255" width="8.28515625" style="51" customWidth="1"/>
    <col min="256" max="256" width="9.140625" style="51"/>
    <col min="257" max="257" width="27" style="51" customWidth="1"/>
    <col min="258" max="258" width="9.140625" style="51"/>
    <col min="259" max="259" width="13" style="51" customWidth="1"/>
    <col min="260" max="260" width="20" style="51" customWidth="1"/>
    <col min="261" max="262" width="13.5703125" style="51" customWidth="1"/>
    <col min="263" max="263" width="9.42578125" style="51" bestFit="1" customWidth="1"/>
    <col min="264" max="265" width="9.140625" style="51"/>
    <col min="266" max="266" width="20.28515625" style="51" customWidth="1"/>
    <col min="267" max="267" width="24.85546875" style="51" customWidth="1"/>
    <col min="268" max="268" width="25" style="51" customWidth="1"/>
    <col min="269" max="269" width="26" style="51" customWidth="1"/>
    <col min="270" max="270" width="16.5703125" style="51" customWidth="1"/>
    <col min="271" max="271" width="40.28515625" style="51" customWidth="1"/>
    <col min="272" max="272" width="24.140625" style="51" customWidth="1"/>
    <col min="273" max="273" width="36.28515625" style="51" customWidth="1"/>
    <col min="274" max="274" width="50.7109375" style="51" customWidth="1"/>
    <col min="275" max="510" width="9.140625" style="51"/>
    <col min="511" max="511" width="8.28515625" style="51" customWidth="1"/>
    <col min="512" max="512" width="9.140625" style="51"/>
    <col min="513" max="513" width="27" style="51" customWidth="1"/>
    <col min="514" max="514" width="9.140625" style="51"/>
    <col min="515" max="515" width="13" style="51" customWidth="1"/>
    <col min="516" max="516" width="20" style="51" customWidth="1"/>
    <col min="517" max="518" width="13.5703125" style="51" customWidth="1"/>
    <col min="519" max="519" width="9.42578125" style="51" bestFit="1" customWidth="1"/>
    <col min="520" max="521" width="9.140625" style="51"/>
    <col min="522" max="522" width="20.28515625" style="51" customWidth="1"/>
    <col min="523" max="523" width="24.85546875" style="51" customWidth="1"/>
    <col min="524" max="524" width="25" style="51" customWidth="1"/>
    <col min="525" max="525" width="26" style="51" customWidth="1"/>
    <col min="526" max="526" width="16.5703125" style="51" customWidth="1"/>
    <col min="527" max="527" width="40.28515625" style="51" customWidth="1"/>
    <col min="528" max="528" width="24.140625" style="51" customWidth="1"/>
    <col min="529" max="529" width="36.28515625" style="51" customWidth="1"/>
    <col min="530" max="530" width="50.7109375" style="51" customWidth="1"/>
    <col min="531" max="766" width="9.140625" style="51"/>
    <col min="767" max="767" width="8.28515625" style="51" customWidth="1"/>
    <col min="768" max="768" width="9.140625" style="51"/>
    <col min="769" max="769" width="27" style="51" customWidth="1"/>
    <col min="770" max="770" width="9.140625" style="51"/>
    <col min="771" max="771" width="13" style="51" customWidth="1"/>
    <col min="772" max="772" width="20" style="51" customWidth="1"/>
    <col min="773" max="774" width="13.5703125" style="51" customWidth="1"/>
    <col min="775" max="775" width="9.42578125" style="51" bestFit="1" customWidth="1"/>
    <col min="776" max="777" width="9.140625" style="51"/>
    <col min="778" max="778" width="20.28515625" style="51" customWidth="1"/>
    <col min="779" max="779" width="24.85546875" style="51" customWidth="1"/>
    <col min="780" max="780" width="25" style="51" customWidth="1"/>
    <col min="781" max="781" width="26" style="51" customWidth="1"/>
    <col min="782" max="782" width="16.5703125" style="51" customWidth="1"/>
    <col min="783" max="783" width="40.28515625" style="51" customWidth="1"/>
    <col min="784" max="784" width="24.140625" style="51" customWidth="1"/>
    <col min="785" max="785" width="36.28515625" style="51" customWidth="1"/>
    <col min="786" max="786" width="50.7109375" style="51" customWidth="1"/>
    <col min="787" max="1022" width="9.140625" style="51"/>
    <col min="1023" max="1023" width="8.28515625" style="51" customWidth="1"/>
    <col min="1024" max="1024" width="9.140625" style="51"/>
    <col min="1025" max="1025" width="27" style="51" customWidth="1"/>
    <col min="1026" max="1026" width="9.140625" style="51"/>
    <col min="1027" max="1027" width="13" style="51" customWidth="1"/>
    <col min="1028" max="1028" width="20" style="51" customWidth="1"/>
    <col min="1029" max="1030" width="13.5703125" style="51" customWidth="1"/>
    <col min="1031" max="1031" width="9.42578125" style="51" bestFit="1" customWidth="1"/>
    <col min="1032" max="1033" width="9.140625" style="51"/>
    <col min="1034" max="1034" width="20.28515625" style="51" customWidth="1"/>
    <col min="1035" max="1035" width="24.85546875" style="51" customWidth="1"/>
    <col min="1036" max="1036" width="25" style="51" customWidth="1"/>
    <col min="1037" max="1037" width="26" style="51" customWidth="1"/>
    <col min="1038" max="1038" width="16.5703125" style="51" customWidth="1"/>
    <col min="1039" max="1039" width="40.28515625" style="51" customWidth="1"/>
    <col min="1040" max="1040" width="24.140625" style="51" customWidth="1"/>
    <col min="1041" max="1041" width="36.28515625" style="51" customWidth="1"/>
    <col min="1042" max="1042" width="50.7109375" style="51" customWidth="1"/>
    <col min="1043" max="1278" width="9.140625" style="51"/>
    <col min="1279" max="1279" width="8.28515625" style="51" customWidth="1"/>
    <col min="1280" max="1280" width="9.140625" style="51"/>
    <col min="1281" max="1281" width="27" style="51" customWidth="1"/>
    <col min="1282" max="1282" width="9.140625" style="51"/>
    <col min="1283" max="1283" width="13" style="51" customWidth="1"/>
    <col min="1284" max="1284" width="20" style="51" customWidth="1"/>
    <col min="1285" max="1286" width="13.5703125" style="51" customWidth="1"/>
    <col min="1287" max="1287" width="9.42578125" style="51" bestFit="1" customWidth="1"/>
    <col min="1288" max="1289" width="9.140625" style="51"/>
    <col min="1290" max="1290" width="20.28515625" style="51" customWidth="1"/>
    <col min="1291" max="1291" width="24.85546875" style="51" customWidth="1"/>
    <col min="1292" max="1292" width="25" style="51" customWidth="1"/>
    <col min="1293" max="1293" width="26" style="51" customWidth="1"/>
    <col min="1294" max="1294" width="16.5703125" style="51" customWidth="1"/>
    <col min="1295" max="1295" width="40.28515625" style="51" customWidth="1"/>
    <col min="1296" max="1296" width="24.140625" style="51" customWidth="1"/>
    <col min="1297" max="1297" width="36.28515625" style="51" customWidth="1"/>
    <col min="1298" max="1298" width="50.7109375" style="51" customWidth="1"/>
    <col min="1299" max="1534" width="9.140625" style="51"/>
    <col min="1535" max="1535" width="8.28515625" style="51" customWidth="1"/>
    <col min="1536" max="1536" width="9.140625" style="51"/>
    <col min="1537" max="1537" width="27" style="51" customWidth="1"/>
    <col min="1538" max="1538" width="9.140625" style="51"/>
    <col min="1539" max="1539" width="13" style="51" customWidth="1"/>
    <col min="1540" max="1540" width="20" style="51" customWidth="1"/>
    <col min="1541" max="1542" width="13.5703125" style="51" customWidth="1"/>
    <col min="1543" max="1543" width="9.42578125" style="51" bestFit="1" customWidth="1"/>
    <col min="1544" max="1545" width="9.140625" style="51"/>
    <col min="1546" max="1546" width="20.28515625" style="51" customWidth="1"/>
    <col min="1547" max="1547" width="24.85546875" style="51" customWidth="1"/>
    <col min="1548" max="1548" width="25" style="51" customWidth="1"/>
    <col min="1549" max="1549" width="26" style="51" customWidth="1"/>
    <col min="1550" max="1550" width="16.5703125" style="51" customWidth="1"/>
    <col min="1551" max="1551" width="40.28515625" style="51" customWidth="1"/>
    <col min="1552" max="1552" width="24.140625" style="51" customWidth="1"/>
    <col min="1553" max="1553" width="36.28515625" style="51" customWidth="1"/>
    <col min="1554" max="1554" width="50.7109375" style="51" customWidth="1"/>
    <col min="1555" max="1790" width="9.140625" style="51"/>
    <col min="1791" max="1791" width="8.28515625" style="51" customWidth="1"/>
    <col min="1792" max="1792" width="9.140625" style="51"/>
    <col min="1793" max="1793" width="27" style="51" customWidth="1"/>
    <col min="1794" max="1794" width="9.140625" style="51"/>
    <col min="1795" max="1795" width="13" style="51" customWidth="1"/>
    <col min="1796" max="1796" width="20" style="51" customWidth="1"/>
    <col min="1797" max="1798" width="13.5703125" style="51" customWidth="1"/>
    <col min="1799" max="1799" width="9.42578125" style="51" bestFit="1" customWidth="1"/>
    <col min="1800" max="1801" width="9.140625" style="51"/>
    <col min="1802" max="1802" width="20.28515625" style="51" customWidth="1"/>
    <col min="1803" max="1803" width="24.85546875" style="51" customWidth="1"/>
    <col min="1804" max="1804" width="25" style="51" customWidth="1"/>
    <col min="1805" max="1805" width="26" style="51" customWidth="1"/>
    <col min="1806" max="1806" width="16.5703125" style="51" customWidth="1"/>
    <col min="1807" max="1807" width="40.28515625" style="51" customWidth="1"/>
    <col min="1808" max="1808" width="24.140625" style="51" customWidth="1"/>
    <col min="1809" max="1809" width="36.28515625" style="51" customWidth="1"/>
    <col min="1810" max="1810" width="50.7109375" style="51" customWidth="1"/>
    <col min="1811" max="2046" width="9.140625" style="51"/>
    <col min="2047" max="2047" width="8.28515625" style="51" customWidth="1"/>
    <col min="2048" max="2048" width="9.140625" style="51"/>
    <col min="2049" max="2049" width="27" style="51" customWidth="1"/>
    <col min="2050" max="2050" width="9.140625" style="51"/>
    <col min="2051" max="2051" width="13" style="51" customWidth="1"/>
    <col min="2052" max="2052" width="20" style="51" customWidth="1"/>
    <col min="2053" max="2054" width="13.5703125" style="51" customWidth="1"/>
    <col min="2055" max="2055" width="9.42578125" style="51" bestFit="1" customWidth="1"/>
    <col min="2056" max="2057" width="9.140625" style="51"/>
    <col min="2058" max="2058" width="20.28515625" style="51" customWidth="1"/>
    <col min="2059" max="2059" width="24.85546875" style="51" customWidth="1"/>
    <col min="2060" max="2060" width="25" style="51" customWidth="1"/>
    <col min="2061" max="2061" width="26" style="51" customWidth="1"/>
    <col min="2062" max="2062" width="16.5703125" style="51" customWidth="1"/>
    <col min="2063" max="2063" width="40.28515625" style="51" customWidth="1"/>
    <col min="2064" max="2064" width="24.140625" style="51" customWidth="1"/>
    <col min="2065" max="2065" width="36.28515625" style="51" customWidth="1"/>
    <col min="2066" max="2066" width="50.7109375" style="51" customWidth="1"/>
    <col min="2067" max="2302" width="9.140625" style="51"/>
    <col min="2303" max="2303" width="8.28515625" style="51" customWidth="1"/>
    <col min="2304" max="2304" width="9.140625" style="51"/>
    <col min="2305" max="2305" width="27" style="51" customWidth="1"/>
    <col min="2306" max="2306" width="9.140625" style="51"/>
    <col min="2307" max="2307" width="13" style="51" customWidth="1"/>
    <col min="2308" max="2308" width="20" style="51" customWidth="1"/>
    <col min="2309" max="2310" width="13.5703125" style="51" customWidth="1"/>
    <col min="2311" max="2311" width="9.42578125" style="51" bestFit="1" customWidth="1"/>
    <col min="2312" max="2313" width="9.140625" style="51"/>
    <col min="2314" max="2314" width="20.28515625" style="51" customWidth="1"/>
    <col min="2315" max="2315" width="24.85546875" style="51" customWidth="1"/>
    <col min="2316" max="2316" width="25" style="51" customWidth="1"/>
    <col min="2317" max="2317" width="26" style="51" customWidth="1"/>
    <col min="2318" max="2318" width="16.5703125" style="51" customWidth="1"/>
    <col min="2319" max="2319" width="40.28515625" style="51" customWidth="1"/>
    <col min="2320" max="2320" width="24.140625" style="51" customWidth="1"/>
    <col min="2321" max="2321" width="36.28515625" style="51" customWidth="1"/>
    <col min="2322" max="2322" width="50.7109375" style="51" customWidth="1"/>
    <col min="2323" max="2558" width="9.140625" style="51"/>
    <col min="2559" max="2559" width="8.28515625" style="51" customWidth="1"/>
    <col min="2560" max="2560" width="9.140625" style="51"/>
    <col min="2561" max="2561" width="27" style="51" customWidth="1"/>
    <col min="2562" max="2562" width="9.140625" style="51"/>
    <col min="2563" max="2563" width="13" style="51" customWidth="1"/>
    <col min="2564" max="2564" width="20" style="51" customWidth="1"/>
    <col min="2565" max="2566" width="13.5703125" style="51" customWidth="1"/>
    <col min="2567" max="2567" width="9.42578125" style="51" bestFit="1" customWidth="1"/>
    <col min="2568" max="2569" width="9.140625" style="51"/>
    <col min="2570" max="2570" width="20.28515625" style="51" customWidth="1"/>
    <col min="2571" max="2571" width="24.85546875" style="51" customWidth="1"/>
    <col min="2572" max="2572" width="25" style="51" customWidth="1"/>
    <col min="2573" max="2573" width="26" style="51" customWidth="1"/>
    <col min="2574" max="2574" width="16.5703125" style="51" customWidth="1"/>
    <col min="2575" max="2575" width="40.28515625" style="51" customWidth="1"/>
    <col min="2576" max="2576" width="24.140625" style="51" customWidth="1"/>
    <col min="2577" max="2577" width="36.28515625" style="51" customWidth="1"/>
    <col min="2578" max="2578" width="50.7109375" style="51" customWidth="1"/>
    <col min="2579" max="2814" width="9.140625" style="51"/>
    <col min="2815" max="2815" width="8.28515625" style="51" customWidth="1"/>
    <col min="2816" max="2816" width="9.140625" style="51"/>
    <col min="2817" max="2817" width="27" style="51" customWidth="1"/>
    <col min="2818" max="2818" width="9.140625" style="51"/>
    <col min="2819" max="2819" width="13" style="51" customWidth="1"/>
    <col min="2820" max="2820" width="20" style="51" customWidth="1"/>
    <col min="2821" max="2822" width="13.5703125" style="51" customWidth="1"/>
    <col min="2823" max="2823" width="9.42578125" style="51" bestFit="1" customWidth="1"/>
    <col min="2824" max="2825" width="9.140625" style="51"/>
    <col min="2826" max="2826" width="20.28515625" style="51" customWidth="1"/>
    <col min="2827" max="2827" width="24.85546875" style="51" customWidth="1"/>
    <col min="2828" max="2828" width="25" style="51" customWidth="1"/>
    <col min="2829" max="2829" width="26" style="51" customWidth="1"/>
    <col min="2830" max="2830" width="16.5703125" style="51" customWidth="1"/>
    <col min="2831" max="2831" width="40.28515625" style="51" customWidth="1"/>
    <col min="2832" max="2832" width="24.140625" style="51" customWidth="1"/>
    <col min="2833" max="2833" width="36.28515625" style="51" customWidth="1"/>
    <col min="2834" max="2834" width="50.7109375" style="51" customWidth="1"/>
    <col min="2835" max="3070" width="9.140625" style="51"/>
    <col min="3071" max="3071" width="8.28515625" style="51" customWidth="1"/>
    <col min="3072" max="3072" width="9.140625" style="51"/>
    <col min="3073" max="3073" width="27" style="51" customWidth="1"/>
    <col min="3074" max="3074" width="9.140625" style="51"/>
    <col min="3075" max="3075" width="13" style="51" customWidth="1"/>
    <col min="3076" max="3076" width="20" style="51" customWidth="1"/>
    <col min="3077" max="3078" width="13.5703125" style="51" customWidth="1"/>
    <col min="3079" max="3079" width="9.42578125" style="51" bestFit="1" customWidth="1"/>
    <col min="3080" max="3081" width="9.140625" style="51"/>
    <col min="3082" max="3082" width="20.28515625" style="51" customWidth="1"/>
    <col min="3083" max="3083" width="24.85546875" style="51" customWidth="1"/>
    <col min="3084" max="3084" width="25" style="51" customWidth="1"/>
    <col min="3085" max="3085" width="26" style="51" customWidth="1"/>
    <col min="3086" max="3086" width="16.5703125" style="51" customWidth="1"/>
    <col min="3087" max="3087" width="40.28515625" style="51" customWidth="1"/>
    <col min="3088" max="3088" width="24.140625" style="51" customWidth="1"/>
    <col min="3089" max="3089" width="36.28515625" style="51" customWidth="1"/>
    <col min="3090" max="3090" width="50.7109375" style="51" customWidth="1"/>
    <col min="3091" max="3326" width="9.140625" style="51"/>
    <col min="3327" max="3327" width="8.28515625" style="51" customWidth="1"/>
    <col min="3328" max="3328" width="9.140625" style="51"/>
    <col min="3329" max="3329" width="27" style="51" customWidth="1"/>
    <col min="3330" max="3330" width="9.140625" style="51"/>
    <col min="3331" max="3331" width="13" style="51" customWidth="1"/>
    <col min="3332" max="3332" width="20" style="51" customWidth="1"/>
    <col min="3333" max="3334" width="13.5703125" style="51" customWidth="1"/>
    <col min="3335" max="3335" width="9.42578125" style="51" bestFit="1" customWidth="1"/>
    <col min="3336" max="3337" width="9.140625" style="51"/>
    <col min="3338" max="3338" width="20.28515625" style="51" customWidth="1"/>
    <col min="3339" max="3339" width="24.85546875" style="51" customWidth="1"/>
    <col min="3340" max="3340" width="25" style="51" customWidth="1"/>
    <col min="3341" max="3341" width="26" style="51" customWidth="1"/>
    <col min="3342" max="3342" width="16.5703125" style="51" customWidth="1"/>
    <col min="3343" max="3343" width="40.28515625" style="51" customWidth="1"/>
    <col min="3344" max="3344" width="24.140625" style="51" customWidth="1"/>
    <col min="3345" max="3345" width="36.28515625" style="51" customWidth="1"/>
    <col min="3346" max="3346" width="50.7109375" style="51" customWidth="1"/>
    <col min="3347" max="3582" width="9.140625" style="51"/>
    <col min="3583" max="3583" width="8.28515625" style="51" customWidth="1"/>
    <col min="3584" max="3584" width="9.140625" style="51"/>
    <col min="3585" max="3585" width="27" style="51" customWidth="1"/>
    <col min="3586" max="3586" width="9.140625" style="51"/>
    <col min="3587" max="3587" width="13" style="51" customWidth="1"/>
    <col min="3588" max="3588" width="20" style="51" customWidth="1"/>
    <col min="3589" max="3590" width="13.5703125" style="51" customWidth="1"/>
    <col min="3591" max="3591" width="9.42578125" style="51" bestFit="1" customWidth="1"/>
    <col min="3592" max="3593" width="9.140625" style="51"/>
    <col min="3594" max="3594" width="20.28515625" style="51" customWidth="1"/>
    <col min="3595" max="3595" width="24.85546875" style="51" customWidth="1"/>
    <col min="3596" max="3596" width="25" style="51" customWidth="1"/>
    <col min="3597" max="3597" width="26" style="51" customWidth="1"/>
    <col min="3598" max="3598" width="16.5703125" style="51" customWidth="1"/>
    <col min="3599" max="3599" width="40.28515625" style="51" customWidth="1"/>
    <col min="3600" max="3600" width="24.140625" style="51" customWidth="1"/>
    <col min="3601" max="3601" width="36.28515625" style="51" customWidth="1"/>
    <col min="3602" max="3602" width="50.7109375" style="51" customWidth="1"/>
    <col min="3603" max="3838" width="9.140625" style="51"/>
    <col min="3839" max="3839" width="8.28515625" style="51" customWidth="1"/>
    <col min="3840" max="3840" width="9.140625" style="51"/>
    <col min="3841" max="3841" width="27" style="51" customWidth="1"/>
    <col min="3842" max="3842" width="9.140625" style="51"/>
    <col min="3843" max="3843" width="13" style="51" customWidth="1"/>
    <col min="3844" max="3844" width="20" style="51" customWidth="1"/>
    <col min="3845" max="3846" width="13.5703125" style="51" customWidth="1"/>
    <col min="3847" max="3847" width="9.42578125" style="51" bestFit="1" customWidth="1"/>
    <col min="3848" max="3849" width="9.140625" style="51"/>
    <col min="3850" max="3850" width="20.28515625" style="51" customWidth="1"/>
    <col min="3851" max="3851" width="24.85546875" style="51" customWidth="1"/>
    <col min="3852" max="3852" width="25" style="51" customWidth="1"/>
    <col min="3853" max="3853" width="26" style="51" customWidth="1"/>
    <col min="3854" max="3854" width="16.5703125" style="51" customWidth="1"/>
    <col min="3855" max="3855" width="40.28515625" style="51" customWidth="1"/>
    <col min="3856" max="3856" width="24.140625" style="51" customWidth="1"/>
    <col min="3857" max="3857" width="36.28515625" style="51" customWidth="1"/>
    <col min="3858" max="3858" width="50.7109375" style="51" customWidth="1"/>
    <col min="3859" max="4094" width="9.140625" style="51"/>
    <col min="4095" max="4095" width="8.28515625" style="51" customWidth="1"/>
    <col min="4096" max="4096" width="9.140625" style="51"/>
    <col min="4097" max="4097" width="27" style="51" customWidth="1"/>
    <col min="4098" max="4098" width="9.140625" style="51"/>
    <col min="4099" max="4099" width="13" style="51" customWidth="1"/>
    <col min="4100" max="4100" width="20" style="51" customWidth="1"/>
    <col min="4101" max="4102" width="13.5703125" style="51" customWidth="1"/>
    <col min="4103" max="4103" width="9.42578125" style="51" bestFit="1" customWidth="1"/>
    <col min="4104" max="4105" width="9.140625" style="51"/>
    <col min="4106" max="4106" width="20.28515625" style="51" customWidth="1"/>
    <col min="4107" max="4107" width="24.85546875" style="51" customWidth="1"/>
    <col min="4108" max="4108" width="25" style="51" customWidth="1"/>
    <col min="4109" max="4109" width="26" style="51" customWidth="1"/>
    <col min="4110" max="4110" width="16.5703125" style="51" customWidth="1"/>
    <col min="4111" max="4111" width="40.28515625" style="51" customWidth="1"/>
    <col min="4112" max="4112" width="24.140625" style="51" customWidth="1"/>
    <col min="4113" max="4113" width="36.28515625" style="51" customWidth="1"/>
    <col min="4114" max="4114" width="50.7109375" style="51" customWidth="1"/>
    <col min="4115" max="4350" width="9.140625" style="51"/>
    <col min="4351" max="4351" width="8.28515625" style="51" customWidth="1"/>
    <col min="4352" max="4352" width="9.140625" style="51"/>
    <col min="4353" max="4353" width="27" style="51" customWidth="1"/>
    <col min="4354" max="4354" width="9.140625" style="51"/>
    <col min="4355" max="4355" width="13" style="51" customWidth="1"/>
    <col min="4356" max="4356" width="20" style="51" customWidth="1"/>
    <col min="4357" max="4358" width="13.5703125" style="51" customWidth="1"/>
    <col min="4359" max="4359" width="9.42578125" style="51" bestFit="1" customWidth="1"/>
    <col min="4360" max="4361" width="9.140625" style="51"/>
    <col min="4362" max="4362" width="20.28515625" style="51" customWidth="1"/>
    <col min="4363" max="4363" width="24.85546875" style="51" customWidth="1"/>
    <col min="4364" max="4364" width="25" style="51" customWidth="1"/>
    <col min="4365" max="4365" width="26" style="51" customWidth="1"/>
    <col min="4366" max="4366" width="16.5703125" style="51" customWidth="1"/>
    <col min="4367" max="4367" width="40.28515625" style="51" customWidth="1"/>
    <col min="4368" max="4368" width="24.140625" style="51" customWidth="1"/>
    <col min="4369" max="4369" width="36.28515625" style="51" customWidth="1"/>
    <col min="4370" max="4370" width="50.7109375" style="51" customWidth="1"/>
    <col min="4371" max="4606" width="9.140625" style="51"/>
    <col min="4607" max="4607" width="8.28515625" style="51" customWidth="1"/>
    <col min="4608" max="4608" width="9.140625" style="51"/>
    <col min="4609" max="4609" width="27" style="51" customWidth="1"/>
    <col min="4610" max="4610" width="9.140625" style="51"/>
    <col min="4611" max="4611" width="13" style="51" customWidth="1"/>
    <col min="4612" max="4612" width="20" style="51" customWidth="1"/>
    <col min="4613" max="4614" width="13.5703125" style="51" customWidth="1"/>
    <col min="4615" max="4615" width="9.42578125" style="51" bestFit="1" customWidth="1"/>
    <col min="4616" max="4617" width="9.140625" style="51"/>
    <col min="4618" max="4618" width="20.28515625" style="51" customWidth="1"/>
    <col min="4619" max="4619" width="24.85546875" style="51" customWidth="1"/>
    <col min="4620" max="4620" width="25" style="51" customWidth="1"/>
    <col min="4621" max="4621" width="26" style="51" customWidth="1"/>
    <col min="4622" max="4622" width="16.5703125" style="51" customWidth="1"/>
    <col min="4623" max="4623" width="40.28515625" style="51" customWidth="1"/>
    <col min="4624" max="4624" width="24.140625" style="51" customWidth="1"/>
    <col min="4625" max="4625" width="36.28515625" style="51" customWidth="1"/>
    <col min="4626" max="4626" width="50.7109375" style="51" customWidth="1"/>
    <col min="4627" max="4862" width="9.140625" style="51"/>
    <col min="4863" max="4863" width="8.28515625" style="51" customWidth="1"/>
    <col min="4864" max="4864" width="9.140625" style="51"/>
    <col min="4865" max="4865" width="27" style="51" customWidth="1"/>
    <col min="4866" max="4866" width="9.140625" style="51"/>
    <col min="4867" max="4867" width="13" style="51" customWidth="1"/>
    <col min="4868" max="4868" width="20" style="51" customWidth="1"/>
    <col min="4869" max="4870" width="13.5703125" style="51" customWidth="1"/>
    <col min="4871" max="4871" width="9.42578125" style="51" bestFit="1" customWidth="1"/>
    <col min="4872" max="4873" width="9.140625" style="51"/>
    <col min="4874" max="4874" width="20.28515625" style="51" customWidth="1"/>
    <col min="4875" max="4875" width="24.85546875" style="51" customWidth="1"/>
    <col min="4876" max="4876" width="25" style="51" customWidth="1"/>
    <col min="4877" max="4877" width="26" style="51" customWidth="1"/>
    <col min="4878" max="4878" width="16.5703125" style="51" customWidth="1"/>
    <col min="4879" max="4879" width="40.28515625" style="51" customWidth="1"/>
    <col min="4880" max="4880" width="24.140625" style="51" customWidth="1"/>
    <col min="4881" max="4881" width="36.28515625" style="51" customWidth="1"/>
    <col min="4882" max="4882" width="50.7109375" style="51" customWidth="1"/>
    <col min="4883" max="5118" width="9.140625" style="51"/>
    <col min="5119" max="5119" width="8.28515625" style="51" customWidth="1"/>
    <col min="5120" max="5120" width="9.140625" style="51"/>
    <col min="5121" max="5121" width="27" style="51" customWidth="1"/>
    <col min="5122" max="5122" width="9.140625" style="51"/>
    <col min="5123" max="5123" width="13" style="51" customWidth="1"/>
    <col min="5124" max="5124" width="20" style="51" customWidth="1"/>
    <col min="5125" max="5126" width="13.5703125" style="51" customWidth="1"/>
    <col min="5127" max="5127" width="9.42578125" style="51" bestFit="1" customWidth="1"/>
    <col min="5128" max="5129" width="9.140625" style="51"/>
    <col min="5130" max="5130" width="20.28515625" style="51" customWidth="1"/>
    <col min="5131" max="5131" width="24.85546875" style="51" customWidth="1"/>
    <col min="5132" max="5132" width="25" style="51" customWidth="1"/>
    <col min="5133" max="5133" width="26" style="51" customWidth="1"/>
    <col min="5134" max="5134" width="16.5703125" style="51" customWidth="1"/>
    <col min="5135" max="5135" width="40.28515625" style="51" customWidth="1"/>
    <col min="5136" max="5136" width="24.140625" style="51" customWidth="1"/>
    <col min="5137" max="5137" width="36.28515625" style="51" customWidth="1"/>
    <col min="5138" max="5138" width="50.7109375" style="51" customWidth="1"/>
    <col min="5139" max="5374" width="9.140625" style="51"/>
    <col min="5375" max="5375" width="8.28515625" style="51" customWidth="1"/>
    <col min="5376" max="5376" width="9.140625" style="51"/>
    <col min="5377" max="5377" width="27" style="51" customWidth="1"/>
    <col min="5378" max="5378" width="9.140625" style="51"/>
    <col min="5379" max="5379" width="13" style="51" customWidth="1"/>
    <col min="5380" max="5380" width="20" style="51" customWidth="1"/>
    <col min="5381" max="5382" width="13.5703125" style="51" customWidth="1"/>
    <col min="5383" max="5383" width="9.42578125" style="51" bestFit="1" customWidth="1"/>
    <col min="5384" max="5385" width="9.140625" style="51"/>
    <col min="5386" max="5386" width="20.28515625" style="51" customWidth="1"/>
    <col min="5387" max="5387" width="24.85546875" style="51" customWidth="1"/>
    <col min="5388" max="5388" width="25" style="51" customWidth="1"/>
    <col min="5389" max="5389" width="26" style="51" customWidth="1"/>
    <col min="5390" max="5390" width="16.5703125" style="51" customWidth="1"/>
    <col min="5391" max="5391" width="40.28515625" style="51" customWidth="1"/>
    <col min="5392" max="5392" width="24.140625" style="51" customWidth="1"/>
    <col min="5393" max="5393" width="36.28515625" style="51" customWidth="1"/>
    <col min="5394" max="5394" width="50.7109375" style="51" customWidth="1"/>
    <col min="5395" max="5630" width="9.140625" style="51"/>
    <col min="5631" max="5631" width="8.28515625" style="51" customWidth="1"/>
    <col min="5632" max="5632" width="9.140625" style="51"/>
    <col min="5633" max="5633" width="27" style="51" customWidth="1"/>
    <col min="5634" max="5634" width="9.140625" style="51"/>
    <col min="5635" max="5635" width="13" style="51" customWidth="1"/>
    <col min="5636" max="5636" width="20" style="51" customWidth="1"/>
    <col min="5637" max="5638" width="13.5703125" style="51" customWidth="1"/>
    <col min="5639" max="5639" width="9.42578125" style="51" bestFit="1" customWidth="1"/>
    <col min="5640" max="5641" width="9.140625" style="51"/>
    <col min="5642" max="5642" width="20.28515625" style="51" customWidth="1"/>
    <col min="5643" max="5643" width="24.85546875" style="51" customWidth="1"/>
    <col min="5644" max="5644" width="25" style="51" customWidth="1"/>
    <col min="5645" max="5645" width="26" style="51" customWidth="1"/>
    <col min="5646" max="5646" width="16.5703125" style="51" customWidth="1"/>
    <col min="5647" max="5647" width="40.28515625" style="51" customWidth="1"/>
    <col min="5648" max="5648" width="24.140625" style="51" customWidth="1"/>
    <col min="5649" max="5649" width="36.28515625" style="51" customWidth="1"/>
    <col min="5650" max="5650" width="50.7109375" style="51" customWidth="1"/>
    <col min="5651" max="5886" width="9.140625" style="51"/>
    <col min="5887" max="5887" width="8.28515625" style="51" customWidth="1"/>
    <col min="5888" max="5888" width="9.140625" style="51"/>
    <col min="5889" max="5889" width="27" style="51" customWidth="1"/>
    <col min="5890" max="5890" width="9.140625" style="51"/>
    <col min="5891" max="5891" width="13" style="51" customWidth="1"/>
    <col min="5892" max="5892" width="20" style="51" customWidth="1"/>
    <col min="5893" max="5894" width="13.5703125" style="51" customWidth="1"/>
    <col min="5895" max="5895" width="9.42578125" style="51" bestFit="1" customWidth="1"/>
    <col min="5896" max="5897" width="9.140625" style="51"/>
    <col min="5898" max="5898" width="20.28515625" style="51" customWidth="1"/>
    <col min="5899" max="5899" width="24.85546875" style="51" customWidth="1"/>
    <col min="5900" max="5900" width="25" style="51" customWidth="1"/>
    <col min="5901" max="5901" width="26" style="51" customWidth="1"/>
    <col min="5902" max="5902" width="16.5703125" style="51" customWidth="1"/>
    <col min="5903" max="5903" width="40.28515625" style="51" customWidth="1"/>
    <col min="5904" max="5904" width="24.140625" style="51" customWidth="1"/>
    <col min="5905" max="5905" width="36.28515625" style="51" customWidth="1"/>
    <col min="5906" max="5906" width="50.7109375" style="51" customWidth="1"/>
    <col min="5907" max="6142" width="9.140625" style="51"/>
    <col min="6143" max="6143" width="8.28515625" style="51" customWidth="1"/>
    <col min="6144" max="6144" width="9.140625" style="51"/>
    <col min="6145" max="6145" width="27" style="51" customWidth="1"/>
    <col min="6146" max="6146" width="9.140625" style="51"/>
    <col min="6147" max="6147" width="13" style="51" customWidth="1"/>
    <col min="6148" max="6148" width="20" style="51" customWidth="1"/>
    <col min="6149" max="6150" width="13.5703125" style="51" customWidth="1"/>
    <col min="6151" max="6151" width="9.42578125" style="51" bestFit="1" customWidth="1"/>
    <col min="6152" max="6153" width="9.140625" style="51"/>
    <col min="6154" max="6154" width="20.28515625" style="51" customWidth="1"/>
    <col min="6155" max="6155" width="24.85546875" style="51" customWidth="1"/>
    <col min="6156" max="6156" width="25" style="51" customWidth="1"/>
    <col min="6157" max="6157" width="26" style="51" customWidth="1"/>
    <col min="6158" max="6158" width="16.5703125" style="51" customWidth="1"/>
    <col min="6159" max="6159" width="40.28515625" style="51" customWidth="1"/>
    <col min="6160" max="6160" width="24.140625" style="51" customWidth="1"/>
    <col min="6161" max="6161" width="36.28515625" style="51" customWidth="1"/>
    <col min="6162" max="6162" width="50.7109375" style="51" customWidth="1"/>
    <col min="6163" max="6398" width="9.140625" style="51"/>
    <col min="6399" max="6399" width="8.28515625" style="51" customWidth="1"/>
    <col min="6400" max="6400" width="9.140625" style="51"/>
    <col min="6401" max="6401" width="27" style="51" customWidth="1"/>
    <col min="6402" max="6402" width="9.140625" style="51"/>
    <col min="6403" max="6403" width="13" style="51" customWidth="1"/>
    <col min="6404" max="6404" width="20" style="51" customWidth="1"/>
    <col min="6405" max="6406" width="13.5703125" style="51" customWidth="1"/>
    <col min="6407" max="6407" width="9.42578125" style="51" bestFit="1" customWidth="1"/>
    <col min="6408" max="6409" width="9.140625" style="51"/>
    <col min="6410" max="6410" width="20.28515625" style="51" customWidth="1"/>
    <col min="6411" max="6411" width="24.85546875" style="51" customWidth="1"/>
    <col min="6412" max="6412" width="25" style="51" customWidth="1"/>
    <col min="6413" max="6413" width="26" style="51" customWidth="1"/>
    <col min="6414" max="6414" width="16.5703125" style="51" customWidth="1"/>
    <col min="6415" max="6415" width="40.28515625" style="51" customWidth="1"/>
    <col min="6416" max="6416" width="24.140625" style="51" customWidth="1"/>
    <col min="6417" max="6417" width="36.28515625" style="51" customWidth="1"/>
    <col min="6418" max="6418" width="50.7109375" style="51" customWidth="1"/>
    <col min="6419" max="6654" width="9.140625" style="51"/>
    <col min="6655" max="6655" width="8.28515625" style="51" customWidth="1"/>
    <col min="6656" max="6656" width="9.140625" style="51"/>
    <col min="6657" max="6657" width="27" style="51" customWidth="1"/>
    <col min="6658" max="6658" width="9.140625" style="51"/>
    <col min="6659" max="6659" width="13" style="51" customWidth="1"/>
    <col min="6660" max="6660" width="20" style="51" customWidth="1"/>
    <col min="6661" max="6662" width="13.5703125" style="51" customWidth="1"/>
    <col min="6663" max="6663" width="9.42578125" style="51" bestFit="1" customWidth="1"/>
    <col min="6664" max="6665" width="9.140625" style="51"/>
    <col min="6666" max="6666" width="20.28515625" style="51" customWidth="1"/>
    <col min="6667" max="6667" width="24.85546875" style="51" customWidth="1"/>
    <col min="6668" max="6668" width="25" style="51" customWidth="1"/>
    <col min="6669" max="6669" width="26" style="51" customWidth="1"/>
    <col min="6670" max="6670" width="16.5703125" style="51" customWidth="1"/>
    <col min="6671" max="6671" width="40.28515625" style="51" customWidth="1"/>
    <col min="6672" max="6672" width="24.140625" style="51" customWidth="1"/>
    <col min="6673" max="6673" width="36.28515625" style="51" customWidth="1"/>
    <col min="6674" max="6674" width="50.7109375" style="51" customWidth="1"/>
    <col min="6675" max="6910" width="9.140625" style="51"/>
    <col min="6911" max="6911" width="8.28515625" style="51" customWidth="1"/>
    <col min="6912" max="6912" width="9.140625" style="51"/>
    <col min="6913" max="6913" width="27" style="51" customWidth="1"/>
    <col min="6914" max="6914" width="9.140625" style="51"/>
    <col min="6915" max="6915" width="13" style="51" customWidth="1"/>
    <col min="6916" max="6916" width="20" style="51" customWidth="1"/>
    <col min="6917" max="6918" width="13.5703125" style="51" customWidth="1"/>
    <col min="6919" max="6919" width="9.42578125" style="51" bestFit="1" customWidth="1"/>
    <col min="6920" max="6921" width="9.140625" style="51"/>
    <col min="6922" max="6922" width="20.28515625" style="51" customWidth="1"/>
    <col min="6923" max="6923" width="24.85546875" style="51" customWidth="1"/>
    <col min="6924" max="6924" width="25" style="51" customWidth="1"/>
    <col min="6925" max="6925" width="26" style="51" customWidth="1"/>
    <col min="6926" max="6926" width="16.5703125" style="51" customWidth="1"/>
    <col min="6927" max="6927" width="40.28515625" style="51" customWidth="1"/>
    <col min="6928" max="6928" width="24.140625" style="51" customWidth="1"/>
    <col min="6929" max="6929" width="36.28515625" style="51" customWidth="1"/>
    <col min="6930" max="6930" width="50.7109375" style="51" customWidth="1"/>
    <col min="6931" max="7166" width="9.140625" style="51"/>
    <col min="7167" max="7167" width="8.28515625" style="51" customWidth="1"/>
    <col min="7168" max="7168" width="9.140625" style="51"/>
    <col min="7169" max="7169" width="27" style="51" customWidth="1"/>
    <col min="7170" max="7170" width="9.140625" style="51"/>
    <col min="7171" max="7171" width="13" style="51" customWidth="1"/>
    <col min="7172" max="7172" width="20" style="51" customWidth="1"/>
    <col min="7173" max="7174" width="13.5703125" style="51" customWidth="1"/>
    <col min="7175" max="7175" width="9.42578125" style="51" bestFit="1" customWidth="1"/>
    <col min="7176" max="7177" width="9.140625" style="51"/>
    <col min="7178" max="7178" width="20.28515625" style="51" customWidth="1"/>
    <col min="7179" max="7179" width="24.85546875" style="51" customWidth="1"/>
    <col min="7180" max="7180" width="25" style="51" customWidth="1"/>
    <col min="7181" max="7181" width="26" style="51" customWidth="1"/>
    <col min="7182" max="7182" width="16.5703125" style="51" customWidth="1"/>
    <col min="7183" max="7183" width="40.28515625" style="51" customWidth="1"/>
    <col min="7184" max="7184" width="24.140625" style="51" customWidth="1"/>
    <col min="7185" max="7185" width="36.28515625" style="51" customWidth="1"/>
    <col min="7186" max="7186" width="50.7109375" style="51" customWidth="1"/>
    <col min="7187" max="7422" width="9.140625" style="51"/>
    <col min="7423" max="7423" width="8.28515625" style="51" customWidth="1"/>
    <col min="7424" max="7424" width="9.140625" style="51"/>
    <col min="7425" max="7425" width="27" style="51" customWidth="1"/>
    <col min="7426" max="7426" width="9.140625" style="51"/>
    <col min="7427" max="7427" width="13" style="51" customWidth="1"/>
    <col min="7428" max="7428" width="20" style="51" customWidth="1"/>
    <col min="7429" max="7430" width="13.5703125" style="51" customWidth="1"/>
    <col min="7431" max="7431" width="9.42578125" style="51" bestFit="1" customWidth="1"/>
    <col min="7432" max="7433" width="9.140625" style="51"/>
    <col min="7434" max="7434" width="20.28515625" style="51" customWidth="1"/>
    <col min="7435" max="7435" width="24.85546875" style="51" customWidth="1"/>
    <col min="7436" max="7436" width="25" style="51" customWidth="1"/>
    <col min="7437" max="7437" width="26" style="51" customWidth="1"/>
    <col min="7438" max="7438" width="16.5703125" style="51" customWidth="1"/>
    <col min="7439" max="7439" width="40.28515625" style="51" customWidth="1"/>
    <col min="7440" max="7440" width="24.140625" style="51" customWidth="1"/>
    <col min="7441" max="7441" width="36.28515625" style="51" customWidth="1"/>
    <col min="7442" max="7442" width="50.7109375" style="51" customWidth="1"/>
    <col min="7443" max="7678" width="9.140625" style="51"/>
    <col min="7679" max="7679" width="8.28515625" style="51" customWidth="1"/>
    <col min="7680" max="7680" width="9.140625" style="51"/>
    <col min="7681" max="7681" width="27" style="51" customWidth="1"/>
    <col min="7682" max="7682" width="9.140625" style="51"/>
    <col min="7683" max="7683" width="13" style="51" customWidth="1"/>
    <col min="7684" max="7684" width="20" style="51" customWidth="1"/>
    <col min="7685" max="7686" width="13.5703125" style="51" customWidth="1"/>
    <col min="7687" max="7687" width="9.42578125" style="51" bestFit="1" customWidth="1"/>
    <col min="7688" max="7689" width="9.140625" style="51"/>
    <col min="7690" max="7690" width="20.28515625" style="51" customWidth="1"/>
    <col min="7691" max="7691" width="24.85546875" style="51" customWidth="1"/>
    <col min="7692" max="7692" width="25" style="51" customWidth="1"/>
    <col min="7693" max="7693" width="26" style="51" customWidth="1"/>
    <col min="7694" max="7694" width="16.5703125" style="51" customWidth="1"/>
    <col min="7695" max="7695" width="40.28515625" style="51" customWidth="1"/>
    <col min="7696" max="7696" width="24.140625" style="51" customWidth="1"/>
    <col min="7697" max="7697" width="36.28515625" style="51" customWidth="1"/>
    <col min="7698" max="7698" width="50.7109375" style="51" customWidth="1"/>
    <col min="7699" max="7934" width="9.140625" style="51"/>
    <col min="7935" max="7935" width="8.28515625" style="51" customWidth="1"/>
    <col min="7936" max="7936" width="9.140625" style="51"/>
    <col min="7937" max="7937" width="27" style="51" customWidth="1"/>
    <col min="7938" max="7938" width="9.140625" style="51"/>
    <col min="7939" max="7939" width="13" style="51" customWidth="1"/>
    <col min="7940" max="7940" width="20" style="51" customWidth="1"/>
    <col min="7941" max="7942" width="13.5703125" style="51" customWidth="1"/>
    <col min="7943" max="7943" width="9.42578125" style="51" bestFit="1" customWidth="1"/>
    <col min="7944" max="7945" width="9.140625" style="51"/>
    <col min="7946" max="7946" width="20.28515625" style="51" customWidth="1"/>
    <col min="7947" max="7947" width="24.85546875" style="51" customWidth="1"/>
    <col min="7948" max="7948" width="25" style="51" customWidth="1"/>
    <col min="7949" max="7949" width="26" style="51" customWidth="1"/>
    <col min="7950" max="7950" width="16.5703125" style="51" customWidth="1"/>
    <col min="7951" max="7951" width="40.28515625" style="51" customWidth="1"/>
    <col min="7952" max="7952" width="24.140625" style="51" customWidth="1"/>
    <col min="7953" max="7953" width="36.28515625" style="51" customWidth="1"/>
    <col min="7954" max="7954" width="50.7109375" style="51" customWidth="1"/>
    <col min="7955" max="8190" width="9.140625" style="51"/>
    <col min="8191" max="8191" width="8.28515625" style="51" customWidth="1"/>
    <col min="8192" max="8192" width="9.140625" style="51"/>
    <col min="8193" max="8193" width="27" style="51" customWidth="1"/>
    <col min="8194" max="8194" width="9.140625" style="51"/>
    <col min="8195" max="8195" width="13" style="51" customWidth="1"/>
    <col min="8196" max="8196" width="20" style="51" customWidth="1"/>
    <col min="8197" max="8198" width="13.5703125" style="51" customWidth="1"/>
    <col min="8199" max="8199" width="9.42578125" style="51" bestFit="1" customWidth="1"/>
    <col min="8200" max="8201" width="9.140625" style="51"/>
    <col min="8202" max="8202" width="20.28515625" style="51" customWidth="1"/>
    <col min="8203" max="8203" width="24.85546875" style="51" customWidth="1"/>
    <col min="8204" max="8204" width="25" style="51" customWidth="1"/>
    <col min="8205" max="8205" width="26" style="51" customWidth="1"/>
    <col min="8206" max="8206" width="16.5703125" style="51" customWidth="1"/>
    <col min="8207" max="8207" width="40.28515625" style="51" customWidth="1"/>
    <col min="8208" max="8208" width="24.140625" style="51" customWidth="1"/>
    <col min="8209" max="8209" width="36.28515625" style="51" customWidth="1"/>
    <col min="8210" max="8210" width="50.7109375" style="51" customWidth="1"/>
    <col min="8211" max="8446" width="9.140625" style="51"/>
    <col min="8447" max="8447" width="8.28515625" style="51" customWidth="1"/>
    <col min="8448" max="8448" width="9.140625" style="51"/>
    <col min="8449" max="8449" width="27" style="51" customWidth="1"/>
    <col min="8450" max="8450" width="9.140625" style="51"/>
    <col min="8451" max="8451" width="13" style="51" customWidth="1"/>
    <col min="8452" max="8452" width="20" style="51" customWidth="1"/>
    <col min="8453" max="8454" width="13.5703125" style="51" customWidth="1"/>
    <col min="8455" max="8455" width="9.42578125" style="51" bestFit="1" customWidth="1"/>
    <col min="8456" max="8457" width="9.140625" style="51"/>
    <col min="8458" max="8458" width="20.28515625" style="51" customWidth="1"/>
    <col min="8459" max="8459" width="24.85546875" style="51" customWidth="1"/>
    <col min="8460" max="8460" width="25" style="51" customWidth="1"/>
    <col min="8461" max="8461" width="26" style="51" customWidth="1"/>
    <col min="8462" max="8462" width="16.5703125" style="51" customWidth="1"/>
    <col min="8463" max="8463" width="40.28515625" style="51" customWidth="1"/>
    <col min="8464" max="8464" width="24.140625" style="51" customWidth="1"/>
    <col min="8465" max="8465" width="36.28515625" style="51" customWidth="1"/>
    <col min="8466" max="8466" width="50.7109375" style="51" customWidth="1"/>
    <col min="8467" max="8702" width="9.140625" style="51"/>
    <col min="8703" max="8703" width="8.28515625" style="51" customWidth="1"/>
    <col min="8704" max="8704" width="9.140625" style="51"/>
    <col min="8705" max="8705" width="27" style="51" customWidth="1"/>
    <col min="8706" max="8706" width="9.140625" style="51"/>
    <col min="8707" max="8707" width="13" style="51" customWidth="1"/>
    <col min="8708" max="8708" width="20" style="51" customWidth="1"/>
    <col min="8709" max="8710" width="13.5703125" style="51" customWidth="1"/>
    <col min="8711" max="8711" width="9.42578125" style="51" bestFit="1" customWidth="1"/>
    <col min="8712" max="8713" width="9.140625" style="51"/>
    <col min="8714" max="8714" width="20.28515625" style="51" customWidth="1"/>
    <col min="8715" max="8715" width="24.85546875" style="51" customWidth="1"/>
    <col min="8716" max="8716" width="25" style="51" customWidth="1"/>
    <col min="8717" max="8717" width="26" style="51" customWidth="1"/>
    <col min="8718" max="8718" width="16.5703125" style="51" customWidth="1"/>
    <col min="8719" max="8719" width="40.28515625" style="51" customWidth="1"/>
    <col min="8720" max="8720" width="24.140625" style="51" customWidth="1"/>
    <col min="8721" max="8721" width="36.28515625" style="51" customWidth="1"/>
    <col min="8722" max="8722" width="50.7109375" style="51" customWidth="1"/>
    <col min="8723" max="8958" width="9.140625" style="51"/>
    <col min="8959" max="8959" width="8.28515625" style="51" customWidth="1"/>
    <col min="8960" max="8960" width="9.140625" style="51"/>
    <col min="8961" max="8961" width="27" style="51" customWidth="1"/>
    <col min="8962" max="8962" width="9.140625" style="51"/>
    <col min="8963" max="8963" width="13" style="51" customWidth="1"/>
    <col min="8964" max="8964" width="20" style="51" customWidth="1"/>
    <col min="8965" max="8966" width="13.5703125" style="51" customWidth="1"/>
    <col min="8967" max="8967" width="9.42578125" style="51" bestFit="1" customWidth="1"/>
    <col min="8968" max="8969" width="9.140625" style="51"/>
    <col min="8970" max="8970" width="20.28515625" style="51" customWidth="1"/>
    <col min="8971" max="8971" width="24.85546875" style="51" customWidth="1"/>
    <col min="8972" max="8972" width="25" style="51" customWidth="1"/>
    <col min="8973" max="8973" width="26" style="51" customWidth="1"/>
    <col min="8974" max="8974" width="16.5703125" style="51" customWidth="1"/>
    <col min="8975" max="8975" width="40.28515625" style="51" customWidth="1"/>
    <col min="8976" max="8976" width="24.140625" style="51" customWidth="1"/>
    <col min="8977" max="8977" width="36.28515625" style="51" customWidth="1"/>
    <col min="8978" max="8978" width="50.7109375" style="51" customWidth="1"/>
    <col min="8979" max="9214" width="9.140625" style="51"/>
    <col min="9215" max="9215" width="8.28515625" style="51" customWidth="1"/>
    <col min="9216" max="9216" width="9.140625" style="51"/>
    <col min="9217" max="9217" width="27" style="51" customWidth="1"/>
    <col min="9218" max="9218" width="9.140625" style="51"/>
    <col min="9219" max="9219" width="13" style="51" customWidth="1"/>
    <col min="9220" max="9220" width="20" style="51" customWidth="1"/>
    <col min="9221" max="9222" width="13.5703125" style="51" customWidth="1"/>
    <col min="9223" max="9223" width="9.42578125" style="51" bestFit="1" customWidth="1"/>
    <col min="9224" max="9225" width="9.140625" style="51"/>
    <col min="9226" max="9226" width="20.28515625" style="51" customWidth="1"/>
    <col min="9227" max="9227" width="24.85546875" style="51" customWidth="1"/>
    <col min="9228" max="9228" width="25" style="51" customWidth="1"/>
    <col min="9229" max="9229" width="26" style="51" customWidth="1"/>
    <col min="9230" max="9230" width="16.5703125" style="51" customWidth="1"/>
    <col min="9231" max="9231" width="40.28515625" style="51" customWidth="1"/>
    <col min="9232" max="9232" width="24.140625" style="51" customWidth="1"/>
    <col min="9233" max="9233" width="36.28515625" style="51" customWidth="1"/>
    <col min="9234" max="9234" width="50.7109375" style="51" customWidth="1"/>
    <col min="9235" max="9470" width="9.140625" style="51"/>
    <col min="9471" max="9471" width="8.28515625" style="51" customWidth="1"/>
    <col min="9472" max="9472" width="9.140625" style="51"/>
    <col min="9473" max="9473" width="27" style="51" customWidth="1"/>
    <col min="9474" max="9474" width="9.140625" style="51"/>
    <col min="9475" max="9475" width="13" style="51" customWidth="1"/>
    <col min="9476" max="9476" width="20" style="51" customWidth="1"/>
    <col min="9477" max="9478" width="13.5703125" style="51" customWidth="1"/>
    <col min="9479" max="9479" width="9.42578125" style="51" bestFit="1" customWidth="1"/>
    <col min="9480" max="9481" width="9.140625" style="51"/>
    <col min="9482" max="9482" width="20.28515625" style="51" customWidth="1"/>
    <col min="9483" max="9483" width="24.85546875" style="51" customWidth="1"/>
    <col min="9484" max="9484" width="25" style="51" customWidth="1"/>
    <col min="9485" max="9485" width="26" style="51" customWidth="1"/>
    <col min="9486" max="9486" width="16.5703125" style="51" customWidth="1"/>
    <col min="9487" max="9487" width="40.28515625" style="51" customWidth="1"/>
    <col min="9488" max="9488" width="24.140625" style="51" customWidth="1"/>
    <col min="9489" max="9489" width="36.28515625" style="51" customWidth="1"/>
    <col min="9490" max="9490" width="50.7109375" style="51" customWidth="1"/>
    <col min="9491" max="9726" width="9.140625" style="51"/>
    <col min="9727" max="9727" width="8.28515625" style="51" customWidth="1"/>
    <col min="9728" max="9728" width="9.140625" style="51"/>
    <col min="9729" max="9729" width="27" style="51" customWidth="1"/>
    <col min="9730" max="9730" width="9.140625" style="51"/>
    <col min="9731" max="9731" width="13" style="51" customWidth="1"/>
    <col min="9732" max="9732" width="20" style="51" customWidth="1"/>
    <col min="9733" max="9734" width="13.5703125" style="51" customWidth="1"/>
    <col min="9735" max="9735" width="9.42578125" style="51" bestFit="1" customWidth="1"/>
    <col min="9736" max="9737" width="9.140625" style="51"/>
    <col min="9738" max="9738" width="20.28515625" style="51" customWidth="1"/>
    <col min="9739" max="9739" width="24.85546875" style="51" customWidth="1"/>
    <col min="9740" max="9740" width="25" style="51" customWidth="1"/>
    <col min="9741" max="9741" width="26" style="51" customWidth="1"/>
    <col min="9742" max="9742" width="16.5703125" style="51" customWidth="1"/>
    <col min="9743" max="9743" width="40.28515625" style="51" customWidth="1"/>
    <col min="9744" max="9744" width="24.140625" style="51" customWidth="1"/>
    <col min="9745" max="9745" width="36.28515625" style="51" customWidth="1"/>
    <col min="9746" max="9746" width="50.7109375" style="51" customWidth="1"/>
    <col min="9747" max="9982" width="9.140625" style="51"/>
    <col min="9983" max="9983" width="8.28515625" style="51" customWidth="1"/>
    <col min="9984" max="9984" width="9.140625" style="51"/>
    <col min="9985" max="9985" width="27" style="51" customWidth="1"/>
    <col min="9986" max="9986" width="9.140625" style="51"/>
    <col min="9987" max="9987" width="13" style="51" customWidth="1"/>
    <col min="9988" max="9988" width="20" style="51" customWidth="1"/>
    <col min="9989" max="9990" width="13.5703125" style="51" customWidth="1"/>
    <col min="9991" max="9991" width="9.42578125" style="51" bestFit="1" customWidth="1"/>
    <col min="9992" max="9993" width="9.140625" style="51"/>
    <col min="9994" max="9994" width="20.28515625" style="51" customWidth="1"/>
    <col min="9995" max="9995" width="24.85546875" style="51" customWidth="1"/>
    <col min="9996" max="9996" width="25" style="51" customWidth="1"/>
    <col min="9997" max="9997" width="26" style="51" customWidth="1"/>
    <col min="9998" max="9998" width="16.5703125" style="51" customWidth="1"/>
    <col min="9999" max="9999" width="40.28515625" style="51" customWidth="1"/>
    <col min="10000" max="10000" width="24.140625" style="51" customWidth="1"/>
    <col min="10001" max="10001" width="36.28515625" style="51" customWidth="1"/>
    <col min="10002" max="10002" width="50.7109375" style="51" customWidth="1"/>
    <col min="10003" max="10238" width="9.140625" style="51"/>
    <col min="10239" max="10239" width="8.28515625" style="51" customWidth="1"/>
    <col min="10240" max="10240" width="9.140625" style="51"/>
    <col min="10241" max="10241" width="27" style="51" customWidth="1"/>
    <col min="10242" max="10242" width="9.140625" style="51"/>
    <col min="10243" max="10243" width="13" style="51" customWidth="1"/>
    <col min="10244" max="10244" width="20" style="51" customWidth="1"/>
    <col min="10245" max="10246" width="13.5703125" style="51" customWidth="1"/>
    <col min="10247" max="10247" width="9.42578125" style="51" bestFit="1" customWidth="1"/>
    <col min="10248" max="10249" width="9.140625" style="51"/>
    <col min="10250" max="10250" width="20.28515625" style="51" customWidth="1"/>
    <col min="10251" max="10251" width="24.85546875" style="51" customWidth="1"/>
    <col min="10252" max="10252" width="25" style="51" customWidth="1"/>
    <col min="10253" max="10253" width="26" style="51" customWidth="1"/>
    <col min="10254" max="10254" width="16.5703125" style="51" customWidth="1"/>
    <col min="10255" max="10255" width="40.28515625" style="51" customWidth="1"/>
    <col min="10256" max="10256" width="24.140625" style="51" customWidth="1"/>
    <col min="10257" max="10257" width="36.28515625" style="51" customWidth="1"/>
    <col min="10258" max="10258" width="50.7109375" style="51" customWidth="1"/>
    <col min="10259" max="10494" width="9.140625" style="51"/>
    <col min="10495" max="10495" width="8.28515625" style="51" customWidth="1"/>
    <col min="10496" max="10496" width="9.140625" style="51"/>
    <col min="10497" max="10497" width="27" style="51" customWidth="1"/>
    <col min="10498" max="10498" width="9.140625" style="51"/>
    <col min="10499" max="10499" width="13" style="51" customWidth="1"/>
    <col min="10500" max="10500" width="20" style="51" customWidth="1"/>
    <col min="10501" max="10502" width="13.5703125" style="51" customWidth="1"/>
    <col min="10503" max="10503" width="9.42578125" style="51" bestFit="1" customWidth="1"/>
    <col min="10504" max="10505" width="9.140625" style="51"/>
    <col min="10506" max="10506" width="20.28515625" style="51" customWidth="1"/>
    <col min="10507" max="10507" width="24.85546875" style="51" customWidth="1"/>
    <col min="10508" max="10508" width="25" style="51" customWidth="1"/>
    <col min="10509" max="10509" width="26" style="51" customWidth="1"/>
    <col min="10510" max="10510" width="16.5703125" style="51" customWidth="1"/>
    <col min="10511" max="10511" width="40.28515625" style="51" customWidth="1"/>
    <col min="10512" max="10512" width="24.140625" style="51" customWidth="1"/>
    <col min="10513" max="10513" width="36.28515625" style="51" customWidth="1"/>
    <col min="10514" max="10514" width="50.7109375" style="51" customWidth="1"/>
    <col min="10515" max="10750" width="9.140625" style="51"/>
    <col min="10751" max="10751" width="8.28515625" style="51" customWidth="1"/>
    <col min="10752" max="10752" width="9.140625" style="51"/>
    <col min="10753" max="10753" width="27" style="51" customWidth="1"/>
    <col min="10754" max="10754" width="9.140625" style="51"/>
    <col min="10755" max="10755" width="13" style="51" customWidth="1"/>
    <col min="10756" max="10756" width="20" style="51" customWidth="1"/>
    <col min="10757" max="10758" width="13.5703125" style="51" customWidth="1"/>
    <col min="10759" max="10759" width="9.42578125" style="51" bestFit="1" customWidth="1"/>
    <col min="10760" max="10761" width="9.140625" style="51"/>
    <col min="10762" max="10762" width="20.28515625" style="51" customWidth="1"/>
    <col min="10763" max="10763" width="24.85546875" style="51" customWidth="1"/>
    <col min="10764" max="10764" width="25" style="51" customWidth="1"/>
    <col min="10765" max="10765" width="26" style="51" customWidth="1"/>
    <col min="10766" max="10766" width="16.5703125" style="51" customWidth="1"/>
    <col min="10767" max="10767" width="40.28515625" style="51" customWidth="1"/>
    <col min="10768" max="10768" width="24.140625" style="51" customWidth="1"/>
    <col min="10769" max="10769" width="36.28515625" style="51" customWidth="1"/>
    <col min="10770" max="10770" width="50.7109375" style="51" customWidth="1"/>
    <col min="10771" max="11006" width="9.140625" style="51"/>
    <col min="11007" max="11007" width="8.28515625" style="51" customWidth="1"/>
    <col min="11008" max="11008" width="9.140625" style="51"/>
    <col min="11009" max="11009" width="27" style="51" customWidth="1"/>
    <col min="11010" max="11010" width="9.140625" style="51"/>
    <col min="11011" max="11011" width="13" style="51" customWidth="1"/>
    <col min="11012" max="11012" width="20" style="51" customWidth="1"/>
    <col min="11013" max="11014" width="13.5703125" style="51" customWidth="1"/>
    <col min="11015" max="11015" width="9.42578125" style="51" bestFit="1" customWidth="1"/>
    <col min="11016" max="11017" width="9.140625" style="51"/>
    <col min="11018" max="11018" width="20.28515625" style="51" customWidth="1"/>
    <col min="11019" max="11019" width="24.85546875" style="51" customWidth="1"/>
    <col min="11020" max="11020" width="25" style="51" customWidth="1"/>
    <col min="11021" max="11021" width="26" style="51" customWidth="1"/>
    <col min="11022" max="11022" width="16.5703125" style="51" customWidth="1"/>
    <col min="11023" max="11023" width="40.28515625" style="51" customWidth="1"/>
    <col min="11024" max="11024" width="24.140625" style="51" customWidth="1"/>
    <col min="11025" max="11025" width="36.28515625" style="51" customWidth="1"/>
    <col min="11026" max="11026" width="50.7109375" style="51" customWidth="1"/>
    <col min="11027" max="11262" width="9.140625" style="51"/>
    <col min="11263" max="11263" width="8.28515625" style="51" customWidth="1"/>
    <col min="11264" max="11264" width="9.140625" style="51"/>
    <col min="11265" max="11265" width="27" style="51" customWidth="1"/>
    <col min="11266" max="11266" width="9.140625" style="51"/>
    <col min="11267" max="11267" width="13" style="51" customWidth="1"/>
    <col min="11268" max="11268" width="20" style="51" customWidth="1"/>
    <col min="11269" max="11270" width="13.5703125" style="51" customWidth="1"/>
    <col min="11271" max="11271" width="9.42578125" style="51" bestFit="1" customWidth="1"/>
    <col min="11272" max="11273" width="9.140625" style="51"/>
    <col min="11274" max="11274" width="20.28515625" style="51" customWidth="1"/>
    <col min="11275" max="11275" width="24.85546875" style="51" customWidth="1"/>
    <col min="11276" max="11276" width="25" style="51" customWidth="1"/>
    <col min="11277" max="11277" width="26" style="51" customWidth="1"/>
    <col min="11278" max="11278" width="16.5703125" style="51" customWidth="1"/>
    <col min="11279" max="11279" width="40.28515625" style="51" customWidth="1"/>
    <col min="11280" max="11280" width="24.140625" style="51" customWidth="1"/>
    <col min="11281" max="11281" width="36.28515625" style="51" customWidth="1"/>
    <col min="11282" max="11282" width="50.7109375" style="51" customWidth="1"/>
    <col min="11283" max="11518" width="9.140625" style="51"/>
    <col min="11519" max="11519" width="8.28515625" style="51" customWidth="1"/>
    <col min="11520" max="11520" width="9.140625" style="51"/>
    <col min="11521" max="11521" width="27" style="51" customWidth="1"/>
    <col min="11522" max="11522" width="9.140625" style="51"/>
    <col min="11523" max="11523" width="13" style="51" customWidth="1"/>
    <col min="11524" max="11524" width="20" style="51" customWidth="1"/>
    <col min="11525" max="11526" width="13.5703125" style="51" customWidth="1"/>
    <col min="11527" max="11527" width="9.42578125" style="51" bestFit="1" customWidth="1"/>
    <col min="11528" max="11529" width="9.140625" style="51"/>
    <col min="11530" max="11530" width="20.28515625" style="51" customWidth="1"/>
    <col min="11531" max="11531" width="24.85546875" style="51" customWidth="1"/>
    <col min="11532" max="11532" width="25" style="51" customWidth="1"/>
    <col min="11533" max="11533" width="26" style="51" customWidth="1"/>
    <col min="11534" max="11534" width="16.5703125" style="51" customWidth="1"/>
    <col min="11535" max="11535" width="40.28515625" style="51" customWidth="1"/>
    <col min="11536" max="11536" width="24.140625" style="51" customWidth="1"/>
    <col min="11537" max="11537" width="36.28515625" style="51" customWidth="1"/>
    <col min="11538" max="11538" width="50.7109375" style="51" customWidth="1"/>
    <col min="11539" max="11774" width="9.140625" style="51"/>
    <col min="11775" max="11775" width="8.28515625" style="51" customWidth="1"/>
    <col min="11776" max="11776" width="9.140625" style="51"/>
    <col min="11777" max="11777" width="27" style="51" customWidth="1"/>
    <col min="11778" max="11778" width="9.140625" style="51"/>
    <col min="11779" max="11779" width="13" style="51" customWidth="1"/>
    <col min="11780" max="11780" width="20" style="51" customWidth="1"/>
    <col min="11781" max="11782" width="13.5703125" style="51" customWidth="1"/>
    <col min="11783" max="11783" width="9.42578125" style="51" bestFit="1" customWidth="1"/>
    <col min="11784" max="11785" width="9.140625" style="51"/>
    <col min="11786" max="11786" width="20.28515625" style="51" customWidth="1"/>
    <col min="11787" max="11787" width="24.85546875" style="51" customWidth="1"/>
    <col min="11788" max="11788" width="25" style="51" customWidth="1"/>
    <col min="11789" max="11789" width="26" style="51" customWidth="1"/>
    <col min="11790" max="11790" width="16.5703125" style="51" customWidth="1"/>
    <col min="11791" max="11791" width="40.28515625" style="51" customWidth="1"/>
    <col min="11792" max="11792" width="24.140625" style="51" customWidth="1"/>
    <col min="11793" max="11793" width="36.28515625" style="51" customWidth="1"/>
    <col min="11794" max="11794" width="50.7109375" style="51" customWidth="1"/>
    <col min="11795" max="12030" width="9.140625" style="51"/>
    <col min="12031" max="12031" width="8.28515625" style="51" customWidth="1"/>
    <col min="12032" max="12032" width="9.140625" style="51"/>
    <col min="12033" max="12033" width="27" style="51" customWidth="1"/>
    <col min="12034" max="12034" width="9.140625" style="51"/>
    <col min="12035" max="12035" width="13" style="51" customWidth="1"/>
    <col min="12036" max="12036" width="20" style="51" customWidth="1"/>
    <col min="12037" max="12038" width="13.5703125" style="51" customWidth="1"/>
    <col min="12039" max="12039" width="9.42578125" style="51" bestFit="1" customWidth="1"/>
    <col min="12040" max="12041" width="9.140625" style="51"/>
    <col min="12042" max="12042" width="20.28515625" style="51" customWidth="1"/>
    <col min="12043" max="12043" width="24.85546875" style="51" customWidth="1"/>
    <col min="12044" max="12044" width="25" style="51" customWidth="1"/>
    <col min="12045" max="12045" width="26" style="51" customWidth="1"/>
    <col min="12046" max="12046" width="16.5703125" style="51" customWidth="1"/>
    <col min="12047" max="12047" width="40.28515625" style="51" customWidth="1"/>
    <col min="12048" max="12048" width="24.140625" style="51" customWidth="1"/>
    <col min="12049" max="12049" width="36.28515625" style="51" customWidth="1"/>
    <col min="12050" max="12050" width="50.7109375" style="51" customWidth="1"/>
    <col min="12051" max="12286" width="9.140625" style="51"/>
    <col min="12287" max="12287" width="8.28515625" style="51" customWidth="1"/>
    <col min="12288" max="12288" width="9.140625" style="51"/>
    <col min="12289" max="12289" width="27" style="51" customWidth="1"/>
    <col min="12290" max="12290" width="9.140625" style="51"/>
    <col min="12291" max="12291" width="13" style="51" customWidth="1"/>
    <col min="12292" max="12292" width="20" style="51" customWidth="1"/>
    <col min="12293" max="12294" width="13.5703125" style="51" customWidth="1"/>
    <col min="12295" max="12295" width="9.42578125" style="51" bestFit="1" customWidth="1"/>
    <col min="12296" max="12297" width="9.140625" style="51"/>
    <col min="12298" max="12298" width="20.28515625" style="51" customWidth="1"/>
    <col min="12299" max="12299" width="24.85546875" style="51" customWidth="1"/>
    <col min="12300" max="12300" width="25" style="51" customWidth="1"/>
    <col min="12301" max="12301" width="26" style="51" customWidth="1"/>
    <col min="12302" max="12302" width="16.5703125" style="51" customWidth="1"/>
    <col min="12303" max="12303" width="40.28515625" style="51" customWidth="1"/>
    <col min="12304" max="12304" width="24.140625" style="51" customWidth="1"/>
    <col min="12305" max="12305" width="36.28515625" style="51" customWidth="1"/>
    <col min="12306" max="12306" width="50.7109375" style="51" customWidth="1"/>
    <col min="12307" max="12542" width="9.140625" style="51"/>
    <col min="12543" max="12543" width="8.28515625" style="51" customWidth="1"/>
    <col min="12544" max="12544" width="9.140625" style="51"/>
    <col min="12545" max="12545" width="27" style="51" customWidth="1"/>
    <col min="12546" max="12546" width="9.140625" style="51"/>
    <col min="12547" max="12547" width="13" style="51" customWidth="1"/>
    <col min="12548" max="12548" width="20" style="51" customWidth="1"/>
    <col min="12549" max="12550" width="13.5703125" style="51" customWidth="1"/>
    <col min="12551" max="12551" width="9.42578125" style="51" bestFit="1" customWidth="1"/>
    <col min="12552" max="12553" width="9.140625" style="51"/>
    <col min="12554" max="12554" width="20.28515625" style="51" customWidth="1"/>
    <col min="12555" max="12555" width="24.85546875" style="51" customWidth="1"/>
    <col min="12556" max="12556" width="25" style="51" customWidth="1"/>
    <col min="12557" max="12557" width="26" style="51" customWidth="1"/>
    <col min="12558" max="12558" width="16.5703125" style="51" customWidth="1"/>
    <col min="12559" max="12559" width="40.28515625" style="51" customWidth="1"/>
    <col min="12560" max="12560" width="24.140625" style="51" customWidth="1"/>
    <col min="12561" max="12561" width="36.28515625" style="51" customWidth="1"/>
    <col min="12562" max="12562" width="50.7109375" style="51" customWidth="1"/>
    <col min="12563" max="12798" width="9.140625" style="51"/>
    <col min="12799" max="12799" width="8.28515625" style="51" customWidth="1"/>
    <col min="12800" max="12800" width="9.140625" style="51"/>
    <col min="12801" max="12801" width="27" style="51" customWidth="1"/>
    <col min="12802" max="12802" width="9.140625" style="51"/>
    <col min="12803" max="12803" width="13" style="51" customWidth="1"/>
    <col min="12804" max="12804" width="20" style="51" customWidth="1"/>
    <col min="12805" max="12806" width="13.5703125" style="51" customWidth="1"/>
    <col min="12807" max="12807" width="9.42578125" style="51" bestFit="1" customWidth="1"/>
    <col min="12808" max="12809" width="9.140625" style="51"/>
    <col min="12810" max="12810" width="20.28515625" style="51" customWidth="1"/>
    <col min="12811" max="12811" width="24.85546875" style="51" customWidth="1"/>
    <col min="12812" max="12812" width="25" style="51" customWidth="1"/>
    <col min="12813" max="12813" width="26" style="51" customWidth="1"/>
    <col min="12814" max="12814" width="16.5703125" style="51" customWidth="1"/>
    <col min="12815" max="12815" width="40.28515625" style="51" customWidth="1"/>
    <col min="12816" max="12816" width="24.140625" style="51" customWidth="1"/>
    <col min="12817" max="12817" width="36.28515625" style="51" customWidth="1"/>
    <col min="12818" max="12818" width="50.7109375" style="51" customWidth="1"/>
    <col min="12819" max="13054" width="9.140625" style="51"/>
    <col min="13055" max="13055" width="8.28515625" style="51" customWidth="1"/>
    <col min="13056" max="13056" width="9.140625" style="51"/>
    <col min="13057" max="13057" width="27" style="51" customWidth="1"/>
    <col min="13058" max="13058" width="9.140625" style="51"/>
    <col min="13059" max="13059" width="13" style="51" customWidth="1"/>
    <col min="13060" max="13060" width="20" style="51" customWidth="1"/>
    <col min="13061" max="13062" width="13.5703125" style="51" customWidth="1"/>
    <col min="13063" max="13063" width="9.42578125" style="51" bestFit="1" customWidth="1"/>
    <col min="13064" max="13065" width="9.140625" style="51"/>
    <col min="13066" max="13066" width="20.28515625" style="51" customWidth="1"/>
    <col min="13067" max="13067" width="24.85546875" style="51" customWidth="1"/>
    <col min="13068" max="13068" width="25" style="51" customWidth="1"/>
    <col min="13069" max="13069" width="26" style="51" customWidth="1"/>
    <col min="13070" max="13070" width="16.5703125" style="51" customWidth="1"/>
    <col min="13071" max="13071" width="40.28515625" style="51" customWidth="1"/>
    <col min="13072" max="13072" width="24.140625" style="51" customWidth="1"/>
    <col min="13073" max="13073" width="36.28515625" style="51" customWidth="1"/>
    <col min="13074" max="13074" width="50.7109375" style="51" customWidth="1"/>
    <col min="13075" max="13310" width="9.140625" style="51"/>
    <col min="13311" max="13311" width="8.28515625" style="51" customWidth="1"/>
    <col min="13312" max="13312" width="9.140625" style="51"/>
    <col min="13313" max="13313" width="27" style="51" customWidth="1"/>
    <col min="13314" max="13314" width="9.140625" style="51"/>
    <col min="13315" max="13315" width="13" style="51" customWidth="1"/>
    <col min="13316" max="13316" width="20" style="51" customWidth="1"/>
    <col min="13317" max="13318" width="13.5703125" style="51" customWidth="1"/>
    <col min="13319" max="13319" width="9.42578125" style="51" bestFit="1" customWidth="1"/>
    <col min="13320" max="13321" width="9.140625" style="51"/>
    <col min="13322" max="13322" width="20.28515625" style="51" customWidth="1"/>
    <col min="13323" max="13323" width="24.85546875" style="51" customWidth="1"/>
    <col min="13324" max="13324" width="25" style="51" customWidth="1"/>
    <col min="13325" max="13325" width="26" style="51" customWidth="1"/>
    <col min="13326" max="13326" width="16.5703125" style="51" customWidth="1"/>
    <col min="13327" max="13327" width="40.28515625" style="51" customWidth="1"/>
    <col min="13328" max="13328" width="24.140625" style="51" customWidth="1"/>
    <col min="13329" max="13329" width="36.28515625" style="51" customWidth="1"/>
    <col min="13330" max="13330" width="50.7109375" style="51" customWidth="1"/>
    <col min="13331" max="13566" width="9.140625" style="51"/>
    <col min="13567" max="13567" width="8.28515625" style="51" customWidth="1"/>
    <col min="13568" max="13568" width="9.140625" style="51"/>
    <col min="13569" max="13569" width="27" style="51" customWidth="1"/>
    <col min="13570" max="13570" width="9.140625" style="51"/>
    <col min="13571" max="13571" width="13" style="51" customWidth="1"/>
    <col min="13572" max="13572" width="20" style="51" customWidth="1"/>
    <col min="13573" max="13574" width="13.5703125" style="51" customWidth="1"/>
    <col min="13575" max="13575" width="9.42578125" style="51" bestFit="1" customWidth="1"/>
    <col min="13576" max="13577" width="9.140625" style="51"/>
    <col min="13578" max="13578" width="20.28515625" style="51" customWidth="1"/>
    <col min="13579" max="13579" width="24.85546875" style="51" customWidth="1"/>
    <col min="13580" max="13580" width="25" style="51" customWidth="1"/>
    <col min="13581" max="13581" width="26" style="51" customWidth="1"/>
    <col min="13582" max="13582" width="16.5703125" style="51" customWidth="1"/>
    <col min="13583" max="13583" width="40.28515625" style="51" customWidth="1"/>
    <col min="13584" max="13584" width="24.140625" style="51" customWidth="1"/>
    <col min="13585" max="13585" width="36.28515625" style="51" customWidth="1"/>
    <col min="13586" max="13586" width="50.7109375" style="51" customWidth="1"/>
    <col min="13587" max="13822" width="9.140625" style="51"/>
    <col min="13823" max="13823" width="8.28515625" style="51" customWidth="1"/>
    <col min="13824" max="13824" width="9.140625" style="51"/>
    <col min="13825" max="13825" width="27" style="51" customWidth="1"/>
    <col min="13826" max="13826" width="9.140625" style="51"/>
    <col min="13827" max="13827" width="13" style="51" customWidth="1"/>
    <col min="13828" max="13828" width="20" style="51" customWidth="1"/>
    <col min="13829" max="13830" width="13.5703125" style="51" customWidth="1"/>
    <col min="13831" max="13831" width="9.42578125" style="51" bestFit="1" customWidth="1"/>
    <col min="13832" max="13833" width="9.140625" style="51"/>
    <col min="13834" max="13834" width="20.28515625" style="51" customWidth="1"/>
    <col min="13835" max="13835" width="24.85546875" style="51" customWidth="1"/>
    <col min="13836" max="13836" width="25" style="51" customWidth="1"/>
    <col min="13837" max="13837" width="26" style="51" customWidth="1"/>
    <col min="13838" max="13838" width="16.5703125" style="51" customWidth="1"/>
    <col min="13839" max="13839" width="40.28515625" style="51" customWidth="1"/>
    <col min="13840" max="13840" width="24.140625" style="51" customWidth="1"/>
    <col min="13841" max="13841" width="36.28515625" style="51" customWidth="1"/>
    <col min="13842" max="13842" width="50.7109375" style="51" customWidth="1"/>
    <col min="13843" max="14078" width="9.140625" style="51"/>
    <col min="14079" max="14079" width="8.28515625" style="51" customWidth="1"/>
    <col min="14080" max="14080" width="9.140625" style="51"/>
    <col min="14081" max="14081" width="27" style="51" customWidth="1"/>
    <col min="14082" max="14082" width="9.140625" style="51"/>
    <col min="14083" max="14083" width="13" style="51" customWidth="1"/>
    <col min="14084" max="14084" width="20" style="51" customWidth="1"/>
    <col min="14085" max="14086" width="13.5703125" style="51" customWidth="1"/>
    <col min="14087" max="14087" width="9.42578125" style="51" bestFit="1" customWidth="1"/>
    <col min="14088" max="14089" width="9.140625" style="51"/>
    <col min="14090" max="14090" width="20.28515625" style="51" customWidth="1"/>
    <col min="14091" max="14091" width="24.85546875" style="51" customWidth="1"/>
    <col min="14092" max="14092" width="25" style="51" customWidth="1"/>
    <col min="14093" max="14093" width="26" style="51" customWidth="1"/>
    <col min="14094" max="14094" width="16.5703125" style="51" customWidth="1"/>
    <col min="14095" max="14095" width="40.28515625" style="51" customWidth="1"/>
    <col min="14096" max="14096" width="24.140625" style="51" customWidth="1"/>
    <col min="14097" max="14097" width="36.28515625" style="51" customWidth="1"/>
    <col min="14098" max="14098" width="50.7109375" style="51" customWidth="1"/>
    <col min="14099" max="14334" width="9.140625" style="51"/>
    <col min="14335" max="14335" width="8.28515625" style="51" customWidth="1"/>
    <col min="14336" max="14336" width="9.140625" style="51"/>
    <col min="14337" max="14337" width="27" style="51" customWidth="1"/>
    <col min="14338" max="14338" width="9.140625" style="51"/>
    <col min="14339" max="14339" width="13" style="51" customWidth="1"/>
    <col min="14340" max="14340" width="20" style="51" customWidth="1"/>
    <col min="14341" max="14342" width="13.5703125" style="51" customWidth="1"/>
    <col min="14343" max="14343" width="9.42578125" style="51" bestFit="1" customWidth="1"/>
    <col min="14344" max="14345" width="9.140625" style="51"/>
    <col min="14346" max="14346" width="20.28515625" style="51" customWidth="1"/>
    <col min="14347" max="14347" width="24.85546875" style="51" customWidth="1"/>
    <col min="14348" max="14348" width="25" style="51" customWidth="1"/>
    <col min="14349" max="14349" width="26" style="51" customWidth="1"/>
    <col min="14350" max="14350" width="16.5703125" style="51" customWidth="1"/>
    <col min="14351" max="14351" width="40.28515625" style="51" customWidth="1"/>
    <col min="14352" max="14352" width="24.140625" style="51" customWidth="1"/>
    <col min="14353" max="14353" width="36.28515625" style="51" customWidth="1"/>
    <col min="14354" max="14354" width="50.7109375" style="51" customWidth="1"/>
    <col min="14355" max="14590" width="9.140625" style="51"/>
    <col min="14591" max="14591" width="8.28515625" style="51" customWidth="1"/>
    <col min="14592" max="14592" width="9.140625" style="51"/>
    <col min="14593" max="14593" width="27" style="51" customWidth="1"/>
    <col min="14594" max="14594" width="9.140625" style="51"/>
    <col min="14595" max="14595" width="13" style="51" customWidth="1"/>
    <col min="14596" max="14596" width="20" style="51" customWidth="1"/>
    <col min="14597" max="14598" width="13.5703125" style="51" customWidth="1"/>
    <col min="14599" max="14599" width="9.42578125" style="51" bestFit="1" customWidth="1"/>
    <col min="14600" max="14601" width="9.140625" style="51"/>
    <col min="14602" max="14602" width="20.28515625" style="51" customWidth="1"/>
    <col min="14603" max="14603" width="24.85546875" style="51" customWidth="1"/>
    <col min="14604" max="14604" width="25" style="51" customWidth="1"/>
    <col min="14605" max="14605" width="26" style="51" customWidth="1"/>
    <col min="14606" max="14606" width="16.5703125" style="51" customWidth="1"/>
    <col min="14607" max="14607" width="40.28515625" style="51" customWidth="1"/>
    <col min="14608" max="14608" width="24.140625" style="51" customWidth="1"/>
    <col min="14609" max="14609" width="36.28515625" style="51" customWidth="1"/>
    <col min="14610" max="14610" width="50.7109375" style="51" customWidth="1"/>
    <col min="14611" max="14846" width="9.140625" style="51"/>
    <col min="14847" max="14847" width="8.28515625" style="51" customWidth="1"/>
    <col min="14848" max="14848" width="9.140625" style="51"/>
    <col min="14849" max="14849" width="27" style="51" customWidth="1"/>
    <col min="14850" max="14850" width="9.140625" style="51"/>
    <col min="14851" max="14851" width="13" style="51" customWidth="1"/>
    <col min="14852" max="14852" width="20" style="51" customWidth="1"/>
    <col min="14853" max="14854" width="13.5703125" style="51" customWidth="1"/>
    <col min="14855" max="14855" width="9.42578125" style="51" bestFit="1" customWidth="1"/>
    <col min="14856" max="14857" width="9.140625" style="51"/>
    <col min="14858" max="14858" width="20.28515625" style="51" customWidth="1"/>
    <col min="14859" max="14859" width="24.85546875" style="51" customWidth="1"/>
    <col min="14860" max="14860" width="25" style="51" customWidth="1"/>
    <col min="14861" max="14861" width="26" style="51" customWidth="1"/>
    <col min="14862" max="14862" width="16.5703125" style="51" customWidth="1"/>
    <col min="14863" max="14863" width="40.28515625" style="51" customWidth="1"/>
    <col min="14864" max="14864" width="24.140625" style="51" customWidth="1"/>
    <col min="14865" max="14865" width="36.28515625" style="51" customWidth="1"/>
    <col min="14866" max="14866" width="50.7109375" style="51" customWidth="1"/>
    <col min="14867" max="15102" width="9.140625" style="51"/>
    <col min="15103" max="15103" width="8.28515625" style="51" customWidth="1"/>
    <col min="15104" max="15104" width="9.140625" style="51"/>
    <col min="15105" max="15105" width="27" style="51" customWidth="1"/>
    <col min="15106" max="15106" width="9.140625" style="51"/>
    <col min="15107" max="15107" width="13" style="51" customWidth="1"/>
    <col min="15108" max="15108" width="20" style="51" customWidth="1"/>
    <col min="15109" max="15110" width="13.5703125" style="51" customWidth="1"/>
    <col min="15111" max="15111" width="9.42578125" style="51" bestFit="1" customWidth="1"/>
    <col min="15112" max="15113" width="9.140625" style="51"/>
    <col min="15114" max="15114" width="20.28515625" style="51" customWidth="1"/>
    <col min="15115" max="15115" width="24.85546875" style="51" customWidth="1"/>
    <col min="15116" max="15116" width="25" style="51" customWidth="1"/>
    <col min="15117" max="15117" width="26" style="51" customWidth="1"/>
    <col min="15118" max="15118" width="16.5703125" style="51" customWidth="1"/>
    <col min="15119" max="15119" width="40.28515625" style="51" customWidth="1"/>
    <col min="15120" max="15120" width="24.140625" style="51" customWidth="1"/>
    <col min="15121" max="15121" width="36.28515625" style="51" customWidth="1"/>
    <col min="15122" max="15122" width="50.7109375" style="51" customWidth="1"/>
    <col min="15123" max="15358" width="9.140625" style="51"/>
    <col min="15359" max="15359" width="8.28515625" style="51" customWidth="1"/>
    <col min="15360" max="15360" width="9.140625" style="51"/>
    <col min="15361" max="15361" width="27" style="51" customWidth="1"/>
    <col min="15362" max="15362" width="9.140625" style="51"/>
    <col min="15363" max="15363" width="13" style="51" customWidth="1"/>
    <col min="15364" max="15364" width="20" style="51" customWidth="1"/>
    <col min="15365" max="15366" width="13.5703125" style="51" customWidth="1"/>
    <col min="15367" max="15367" width="9.42578125" style="51" bestFit="1" customWidth="1"/>
    <col min="15368" max="15369" width="9.140625" style="51"/>
    <col min="15370" max="15370" width="20.28515625" style="51" customWidth="1"/>
    <col min="15371" max="15371" width="24.85546875" style="51" customWidth="1"/>
    <col min="15372" max="15372" width="25" style="51" customWidth="1"/>
    <col min="15373" max="15373" width="26" style="51" customWidth="1"/>
    <col min="15374" max="15374" width="16.5703125" style="51" customWidth="1"/>
    <col min="15375" max="15375" width="40.28515625" style="51" customWidth="1"/>
    <col min="15376" max="15376" width="24.140625" style="51" customWidth="1"/>
    <col min="15377" max="15377" width="36.28515625" style="51" customWidth="1"/>
    <col min="15378" max="15378" width="50.7109375" style="51" customWidth="1"/>
    <col min="15379" max="15614" width="9.140625" style="51"/>
    <col min="15615" max="15615" width="8.28515625" style="51" customWidth="1"/>
    <col min="15616" max="15616" width="9.140625" style="51"/>
    <col min="15617" max="15617" width="27" style="51" customWidth="1"/>
    <col min="15618" max="15618" width="9.140625" style="51"/>
    <col min="15619" max="15619" width="13" style="51" customWidth="1"/>
    <col min="15620" max="15620" width="20" style="51" customWidth="1"/>
    <col min="15621" max="15622" width="13.5703125" style="51" customWidth="1"/>
    <col min="15623" max="15623" width="9.42578125" style="51" bestFit="1" customWidth="1"/>
    <col min="15624" max="15625" width="9.140625" style="51"/>
    <col min="15626" max="15626" width="20.28515625" style="51" customWidth="1"/>
    <col min="15627" max="15627" width="24.85546875" style="51" customWidth="1"/>
    <col min="15628" max="15628" width="25" style="51" customWidth="1"/>
    <col min="15629" max="15629" width="26" style="51" customWidth="1"/>
    <col min="15630" max="15630" width="16.5703125" style="51" customWidth="1"/>
    <col min="15631" max="15631" width="40.28515625" style="51" customWidth="1"/>
    <col min="15632" max="15632" width="24.140625" style="51" customWidth="1"/>
    <col min="15633" max="15633" width="36.28515625" style="51" customWidth="1"/>
    <col min="15634" max="15634" width="50.7109375" style="51" customWidth="1"/>
    <col min="15635" max="15870" width="9.140625" style="51"/>
    <col min="15871" max="15871" width="8.28515625" style="51" customWidth="1"/>
    <col min="15872" max="15872" width="9.140625" style="51"/>
    <col min="15873" max="15873" width="27" style="51" customWidth="1"/>
    <col min="15874" max="15874" width="9.140625" style="51"/>
    <col min="15875" max="15875" width="13" style="51" customWidth="1"/>
    <col min="15876" max="15876" width="20" style="51" customWidth="1"/>
    <col min="15877" max="15878" width="13.5703125" style="51" customWidth="1"/>
    <col min="15879" max="15879" width="9.42578125" style="51" bestFit="1" customWidth="1"/>
    <col min="15880" max="15881" width="9.140625" style="51"/>
    <col min="15882" max="15882" width="20.28515625" style="51" customWidth="1"/>
    <col min="15883" max="15883" width="24.85546875" style="51" customWidth="1"/>
    <col min="15884" max="15884" width="25" style="51" customWidth="1"/>
    <col min="15885" max="15885" width="26" style="51" customWidth="1"/>
    <col min="15886" max="15886" width="16.5703125" style="51" customWidth="1"/>
    <col min="15887" max="15887" width="40.28515625" style="51" customWidth="1"/>
    <col min="15888" max="15888" width="24.140625" style="51" customWidth="1"/>
    <col min="15889" max="15889" width="36.28515625" style="51" customWidth="1"/>
    <col min="15890" max="15890" width="50.7109375" style="51" customWidth="1"/>
    <col min="15891" max="16126" width="9.140625" style="51"/>
    <col min="16127" max="16127" width="8.28515625" style="51" customWidth="1"/>
    <col min="16128" max="16128" width="9.140625" style="51"/>
    <col min="16129" max="16129" width="27" style="51" customWidth="1"/>
    <col min="16130" max="16130" width="9.140625" style="51"/>
    <col min="16131" max="16131" width="13" style="51" customWidth="1"/>
    <col min="16132" max="16132" width="20" style="51" customWidth="1"/>
    <col min="16133" max="16134" width="13.5703125" style="51" customWidth="1"/>
    <col min="16135" max="16135" width="9.42578125" style="51" bestFit="1" customWidth="1"/>
    <col min="16136" max="16137" width="9.140625" style="51"/>
    <col min="16138" max="16138" width="20.28515625" style="51" customWidth="1"/>
    <col min="16139" max="16139" width="24.85546875" style="51" customWidth="1"/>
    <col min="16140" max="16140" width="25" style="51" customWidth="1"/>
    <col min="16141" max="16141" width="26" style="51" customWidth="1"/>
    <col min="16142" max="16142" width="16.5703125" style="51" customWidth="1"/>
    <col min="16143" max="16143" width="40.28515625" style="51" customWidth="1"/>
    <col min="16144" max="16144" width="24.140625" style="51" customWidth="1"/>
    <col min="16145" max="16145" width="36.28515625" style="51" customWidth="1"/>
    <col min="16146" max="16146" width="50.7109375" style="51" customWidth="1"/>
    <col min="16147" max="16384" width="9.140625" style="51"/>
  </cols>
  <sheetData>
    <row r="1" spans="1:20" ht="15.75" customHeight="1">
      <c r="A1" s="332" t="s">
        <v>786</v>
      </c>
      <c r="B1" s="332"/>
      <c r="C1" s="332"/>
      <c r="D1" s="332"/>
      <c r="E1" s="332"/>
      <c r="F1" s="332"/>
      <c r="G1" s="332"/>
      <c r="H1" s="332"/>
      <c r="I1" s="332"/>
      <c r="J1" s="332"/>
      <c r="K1" s="390"/>
      <c r="L1" s="390"/>
      <c r="M1" s="390"/>
      <c r="N1" s="390"/>
      <c r="O1" s="390"/>
      <c r="P1" s="390"/>
      <c r="Q1" s="390"/>
      <c r="R1" s="390"/>
      <c r="S1" s="390"/>
      <c r="T1" s="390"/>
    </row>
    <row r="3" spans="1:20" ht="36.7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ht="26.25" customHeight="1">
      <c r="A4" s="300"/>
      <c r="B4" s="300"/>
      <c r="C4" s="300"/>
      <c r="D4" s="300"/>
      <c r="E4" s="300"/>
      <c r="F4" s="300"/>
      <c r="G4" s="300"/>
      <c r="H4" s="300"/>
      <c r="I4" s="300"/>
      <c r="J4" s="56" t="s">
        <v>15</v>
      </c>
      <c r="K4" s="53" t="s">
        <v>16</v>
      </c>
      <c r="L4" s="300"/>
      <c r="M4" s="143">
        <v>2022</v>
      </c>
      <c r="N4" s="143">
        <v>2023</v>
      </c>
      <c r="O4" s="143">
        <v>2022</v>
      </c>
      <c r="P4" s="143">
        <v>2023</v>
      </c>
      <c r="Q4" s="143">
        <v>2022</v>
      </c>
      <c r="R4" s="143">
        <v>2023</v>
      </c>
      <c r="S4" s="307"/>
    </row>
    <row r="5" spans="1:20" ht="14.25" customHeight="1">
      <c r="A5" s="54" t="s">
        <v>17</v>
      </c>
      <c r="B5" s="54" t="s">
        <v>18</v>
      </c>
      <c r="C5" s="54" t="s">
        <v>19</v>
      </c>
      <c r="D5" s="54" t="s">
        <v>20</v>
      </c>
      <c r="E5" s="54" t="s">
        <v>21</v>
      </c>
      <c r="F5" s="54" t="s">
        <v>22</v>
      </c>
      <c r="G5" s="57" t="s">
        <v>23</v>
      </c>
      <c r="H5" s="54" t="s">
        <v>24</v>
      </c>
      <c r="I5" s="54" t="s">
        <v>25</v>
      </c>
      <c r="J5" s="54" t="s">
        <v>26</v>
      </c>
      <c r="K5" s="52" t="s">
        <v>27</v>
      </c>
      <c r="L5" s="54" t="s">
        <v>28</v>
      </c>
      <c r="M5" s="54" t="s">
        <v>29</v>
      </c>
      <c r="N5" s="54" t="s">
        <v>30</v>
      </c>
      <c r="O5" s="54" t="s">
        <v>31</v>
      </c>
      <c r="P5" s="54" t="s">
        <v>32</v>
      </c>
      <c r="Q5" s="54" t="s">
        <v>33</v>
      </c>
      <c r="R5" s="54" t="s">
        <v>34</v>
      </c>
      <c r="S5" s="55" t="s">
        <v>35</v>
      </c>
    </row>
    <row r="6" spans="1:20" s="45" customFormat="1" ht="233.25" customHeight="1">
      <c r="A6" s="70">
        <v>1</v>
      </c>
      <c r="B6" s="70" t="s">
        <v>90</v>
      </c>
      <c r="C6" s="70" t="s">
        <v>733</v>
      </c>
      <c r="D6" s="70" t="s">
        <v>125</v>
      </c>
      <c r="E6" s="70" t="s">
        <v>732</v>
      </c>
      <c r="F6" s="70" t="s">
        <v>289</v>
      </c>
      <c r="G6" s="72" t="s">
        <v>126</v>
      </c>
      <c r="H6" s="70" t="s">
        <v>127</v>
      </c>
      <c r="I6" s="70" t="s">
        <v>128</v>
      </c>
      <c r="J6" s="70" t="s">
        <v>129</v>
      </c>
      <c r="K6" s="71" t="s">
        <v>97</v>
      </c>
      <c r="L6" s="70" t="s">
        <v>130</v>
      </c>
      <c r="M6" s="70" t="s">
        <v>73</v>
      </c>
      <c r="N6" s="70" t="s">
        <v>66</v>
      </c>
      <c r="O6" s="90">
        <v>18000</v>
      </c>
      <c r="P6" s="90">
        <v>0</v>
      </c>
      <c r="Q6" s="90">
        <v>18000</v>
      </c>
      <c r="R6" s="90">
        <v>0</v>
      </c>
      <c r="S6" s="70" t="s">
        <v>731</v>
      </c>
    </row>
    <row r="7" spans="1:20" s="45" customFormat="1" ht="180">
      <c r="A7" s="70">
        <v>2</v>
      </c>
      <c r="B7" s="70" t="s">
        <v>90</v>
      </c>
      <c r="C7" s="72" t="s">
        <v>734</v>
      </c>
      <c r="D7" s="70" t="s">
        <v>290</v>
      </c>
      <c r="E7" s="70" t="s">
        <v>732</v>
      </c>
      <c r="F7" s="70" t="s">
        <v>289</v>
      </c>
      <c r="G7" s="72" t="s">
        <v>291</v>
      </c>
      <c r="H7" s="70" t="s">
        <v>292</v>
      </c>
      <c r="I7" s="70" t="s">
        <v>242</v>
      </c>
      <c r="J7" s="70" t="s">
        <v>293</v>
      </c>
      <c r="K7" s="71" t="s">
        <v>294</v>
      </c>
      <c r="L7" s="70" t="s">
        <v>295</v>
      </c>
      <c r="M7" s="70" t="s">
        <v>296</v>
      </c>
      <c r="N7" s="70" t="s">
        <v>66</v>
      </c>
      <c r="O7" s="90">
        <v>1500</v>
      </c>
      <c r="P7" s="90">
        <v>0</v>
      </c>
      <c r="Q7" s="90">
        <v>1500</v>
      </c>
      <c r="R7" s="90">
        <v>0</v>
      </c>
      <c r="S7" s="70" t="s">
        <v>731</v>
      </c>
    </row>
    <row r="8" spans="1:20" ht="216">
      <c r="A8" s="70">
        <v>3</v>
      </c>
      <c r="B8" s="70" t="s">
        <v>90</v>
      </c>
      <c r="C8" s="70" t="s">
        <v>736</v>
      </c>
      <c r="D8" s="70" t="s">
        <v>290</v>
      </c>
      <c r="E8" s="70" t="s">
        <v>735</v>
      </c>
      <c r="F8" s="70" t="s">
        <v>289</v>
      </c>
      <c r="G8" s="72" t="s">
        <v>297</v>
      </c>
      <c r="H8" s="70" t="s">
        <v>298</v>
      </c>
      <c r="I8" s="70" t="s">
        <v>242</v>
      </c>
      <c r="J8" s="70" t="s">
        <v>299</v>
      </c>
      <c r="K8" s="71" t="s">
        <v>300</v>
      </c>
      <c r="L8" s="70" t="s">
        <v>310</v>
      </c>
      <c r="M8" s="70" t="s">
        <v>73</v>
      </c>
      <c r="N8" s="70" t="s">
        <v>66</v>
      </c>
      <c r="O8" s="90">
        <v>2500</v>
      </c>
      <c r="P8" s="90">
        <v>0</v>
      </c>
      <c r="Q8" s="90">
        <v>2500</v>
      </c>
      <c r="R8" s="90">
        <v>0</v>
      </c>
      <c r="S8" s="70" t="s">
        <v>731</v>
      </c>
    </row>
    <row r="9" spans="1:20" ht="240">
      <c r="A9" s="70">
        <v>4</v>
      </c>
      <c r="B9" s="70" t="s">
        <v>90</v>
      </c>
      <c r="C9" s="70" t="s">
        <v>733</v>
      </c>
      <c r="D9" s="70" t="s">
        <v>290</v>
      </c>
      <c r="E9" s="70" t="s">
        <v>737</v>
      </c>
      <c r="F9" s="70" t="s">
        <v>289</v>
      </c>
      <c r="G9" s="72" t="s">
        <v>301</v>
      </c>
      <c r="H9" s="70" t="s">
        <v>302</v>
      </c>
      <c r="I9" s="70" t="s">
        <v>303</v>
      </c>
      <c r="J9" s="70" t="s">
        <v>304</v>
      </c>
      <c r="K9" s="71" t="s">
        <v>300</v>
      </c>
      <c r="L9" s="70" t="s">
        <v>93</v>
      </c>
      <c r="M9" s="70" t="s">
        <v>73</v>
      </c>
      <c r="N9" s="70" t="s">
        <v>66</v>
      </c>
      <c r="O9" s="90">
        <v>15000</v>
      </c>
      <c r="P9" s="90">
        <v>0</v>
      </c>
      <c r="Q9" s="90">
        <v>15000</v>
      </c>
      <c r="R9" s="90">
        <v>0</v>
      </c>
      <c r="S9" s="70" t="s">
        <v>731</v>
      </c>
    </row>
    <row r="10" spans="1:20" ht="240">
      <c r="A10" s="70">
        <v>5</v>
      </c>
      <c r="B10" s="70" t="s">
        <v>90</v>
      </c>
      <c r="C10" s="70" t="s">
        <v>733</v>
      </c>
      <c r="D10" s="70" t="s">
        <v>290</v>
      </c>
      <c r="E10" s="70" t="s">
        <v>738</v>
      </c>
      <c r="F10" s="70" t="s">
        <v>289</v>
      </c>
      <c r="G10" s="72" t="s">
        <v>305</v>
      </c>
      <c r="H10" s="70" t="s">
        <v>306</v>
      </c>
      <c r="I10" s="70" t="s">
        <v>307</v>
      </c>
      <c r="J10" s="70" t="s">
        <v>308</v>
      </c>
      <c r="K10" s="71" t="s">
        <v>309</v>
      </c>
      <c r="L10" s="70" t="s">
        <v>310</v>
      </c>
      <c r="M10" s="70" t="s">
        <v>311</v>
      </c>
      <c r="N10" s="70" t="s">
        <v>66</v>
      </c>
      <c r="O10" s="90">
        <v>2000</v>
      </c>
      <c r="P10" s="90">
        <v>0</v>
      </c>
      <c r="Q10" s="90">
        <v>2000</v>
      </c>
      <c r="R10" s="90">
        <v>0</v>
      </c>
      <c r="S10" s="70" t="s">
        <v>731</v>
      </c>
    </row>
    <row r="11" spans="1:20" ht="216">
      <c r="A11" s="70">
        <v>6</v>
      </c>
      <c r="B11" s="70" t="s">
        <v>90</v>
      </c>
      <c r="C11" s="70" t="s">
        <v>742</v>
      </c>
      <c r="D11" s="70" t="s">
        <v>290</v>
      </c>
      <c r="E11" s="70" t="s">
        <v>741</v>
      </c>
      <c r="F11" s="70" t="s">
        <v>312</v>
      </c>
      <c r="G11" s="72" t="s">
        <v>739</v>
      </c>
      <c r="H11" s="70" t="s">
        <v>313</v>
      </c>
      <c r="I11" s="70" t="s">
        <v>242</v>
      </c>
      <c r="J11" s="70" t="s">
        <v>314</v>
      </c>
      <c r="K11" s="71" t="s">
        <v>315</v>
      </c>
      <c r="L11" s="70" t="s">
        <v>740</v>
      </c>
      <c r="M11" s="70" t="s">
        <v>316</v>
      </c>
      <c r="N11" s="70" t="s">
        <v>66</v>
      </c>
      <c r="O11" s="90">
        <v>2000</v>
      </c>
      <c r="P11" s="90">
        <v>0</v>
      </c>
      <c r="Q11" s="90">
        <v>2000</v>
      </c>
      <c r="R11" s="90">
        <v>0</v>
      </c>
      <c r="S11" s="70" t="s">
        <v>731</v>
      </c>
    </row>
    <row r="12" spans="1:20" ht="276" customHeight="1">
      <c r="A12" s="70">
        <v>7</v>
      </c>
      <c r="B12" s="70" t="s">
        <v>90</v>
      </c>
      <c r="C12" s="70" t="s">
        <v>742</v>
      </c>
      <c r="D12" s="70" t="s">
        <v>290</v>
      </c>
      <c r="E12" s="70" t="s">
        <v>735</v>
      </c>
      <c r="F12" s="70" t="s">
        <v>289</v>
      </c>
      <c r="G12" s="72" t="s">
        <v>317</v>
      </c>
      <c r="H12" s="70" t="s">
        <v>318</v>
      </c>
      <c r="I12" s="70" t="s">
        <v>319</v>
      </c>
      <c r="J12" s="70" t="s">
        <v>320</v>
      </c>
      <c r="K12" s="71" t="s">
        <v>321</v>
      </c>
      <c r="L12" s="70" t="s">
        <v>743</v>
      </c>
      <c r="M12" s="70" t="s">
        <v>322</v>
      </c>
      <c r="N12" s="70" t="s">
        <v>66</v>
      </c>
      <c r="O12" s="90">
        <v>38000</v>
      </c>
      <c r="P12" s="90">
        <v>0</v>
      </c>
      <c r="Q12" s="90">
        <v>38000</v>
      </c>
      <c r="R12" s="90">
        <v>0</v>
      </c>
      <c r="S12" s="70" t="s">
        <v>731</v>
      </c>
    </row>
    <row r="13" spans="1:20" ht="240">
      <c r="A13" s="70">
        <v>8</v>
      </c>
      <c r="B13" s="70" t="s">
        <v>90</v>
      </c>
      <c r="C13" s="70" t="s">
        <v>733</v>
      </c>
      <c r="D13" s="70" t="s">
        <v>94</v>
      </c>
      <c r="E13" s="70" t="s">
        <v>741</v>
      </c>
      <c r="F13" s="70" t="s">
        <v>323</v>
      </c>
      <c r="G13" s="72" t="s">
        <v>324</v>
      </c>
      <c r="H13" s="70" t="s">
        <v>127</v>
      </c>
      <c r="I13" s="70" t="s">
        <v>269</v>
      </c>
      <c r="J13" s="70" t="s">
        <v>325</v>
      </c>
      <c r="K13" s="71" t="s">
        <v>326</v>
      </c>
      <c r="L13" s="70" t="s">
        <v>327</v>
      </c>
      <c r="M13" s="70" t="s">
        <v>322</v>
      </c>
      <c r="N13" s="70" t="s">
        <v>66</v>
      </c>
      <c r="O13" s="90">
        <v>1000</v>
      </c>
      <c r="P13" s="90">
        <v>0</v>
      </c>
      <c r="Q13" s="90">
        <v>1000</v>
      </c>
      <c r="R13" s="90">
        <v>0</v>
      </c>
      <c r="S13" s="70" t="s">
        <v>731</v>
      </c>
    </row>
    <row r="14" spans="1:20" ht="264">
      <c r="A14" s="70">
        <v>9</v>
      </c>
      <c r="B14" s="70" t="s">
        <v>90</v>
      </c>
      <c r="C14" s="70" t="s">
        <v>733</v>
      </c>
      <c r="D14" s="70" t="s">
        <v>328</v>
      </c>
      <c r="E14" s="70" t="s">
        <v>745</v>
      </c>
      <c r="F14" s="70" t="s">
        <v>131</v>
      </c>
      <c r="G14" s="72" t="s">
        <v>329</v>
      </c>
      <c r="H14" s="70" t="s">
        <v>330</v>
      </c>
      <c r="I14" s="70" t="s">
        <v>744</v>
      </c>
      <c r="J14" s="70" t="s">
        <v>331</v>
      </c>
      <c r="K14" s="71" t="s">
        <v>281</v>
      </c>
      <c r="L14" s="70" t="s">
        <v>332</v>
      </c>
      <c r="M14" s="70" t="s">
        <v>311</v>
      </c>
      <c r="N14" s="70" t="s">
        <v>66</v>
      </c>
      <c r="O14" s="90">
        <v>35000</v>
      </c>
      <c r="P14" s="90">
        <v>0</v>
      </c>
      <c r="Q14" s="90">
        <v>25000</v>
      </c>
      <c r="R14" s="90">
        <v>0</v>
      </c>
      <c r="S14" s="70" t="s">
        <v>731</v>
      </c>
    </row>
    <row r="15" spans="1:20" ht="240">
      <c r="A15" s="70">
        <v>10</v>
      </c>
      <c r="B15" s="70" t="s">
        <v>90</v>
      </c>
      <c r="C15" s="70" t="s">
        <v>733</v>
      </c>
      <c r="D15" s="70" t="s">
        <v>290</v>
      </c>
      <c r="E15" s="70" t="s">
        <v>746</v>
      </c>
      <c r="F15" s="70" t="s">
        <v>131</v>
      </c>
      <c r="G15" s="72" t="s">
        <v>333</v>
      </c>
      <c r="H15" s="70" t="s">
        <v>334</v>
      </c>
      <c r="I15" s="70" t="s">
        <v>71</v>
      </c>
      <c r="J15" s="70" t="s">
        <v>71</v>
      </c>
      <c r="K15" s="71" t="s">
        <v>97</v>
      </c>
      <c r="L15" s="70" t="s">
        <v>88</v>
      </c>
      <c r="M15" s="70" t="s">
        <v>311</v>
      </c>
      <c r="N15" s="70" t="s">
        <v>66</v>
      </c>
      <c r="O15" s="90">
        <v>10000</v>
      </c>
      <c r="P15" s="90">
        <v>0</v>
      </c>
      <c r="Q15" s="90">
        <v>0</v>
      </c>
      <c r="R15" s="90">
        <v>0</v>
      </c>
      <c r="S15" s="70" t="s">
        <v>731</v>
      </c>
    </row>
    <row r="16" spans="1:20" ht="276" customHeight="1">
      <c r="A16" s="70">
        <v>11</v>
      </c>
      <c r="B16" s="70" t="s">
        <v>90</v>
      </c>
      <c r="C16" s="70" t="s">
        <v>751</v>
      </c>
      <c r="D16" s="70" t="s">
        <v>290</v>
      </c>
      <c r="E16" s="70" t="s">
        <v>750</v>
      </c>
      <c r="F16" s="70" t="s">
        <v>289</v>
      </c>
      <c r="G16" s="72" t="s">
        <v>747</v>
      </c>
      <c r="H16" s="70" t="s">
        <v>127</v>
      </c>
      <c r="I16" s="70" t="s">
        <v>748</v>
      </c>
      <c r="J16" s="70" t="s">
        <v>752</v>
      </c>
      <c r="K16" s="71" t="s">
        <v>753</v>
      </c>
      <c r="L16" s="70" t="s">
        <v>749</v>
      </c>
      <c r="M16" s="70" t="s">
        <v>64</v>
      </c>
      <c r="N16" s="70" t="s">
        <v>66</v>
      </c>
      <c r="O16" s="90">
        <v>45000</v>
      </c>
      <c r="P16" s="90">
        <v>0</v>
      </c>
      <c r="Q16" s="90">
        <v>45000</v>
      </c>
      <c r="R16" s="90">
        <v>0</v>
      </c>
      <c r="S16" s="70" t="s">
        <v>731</v>
      </c>
    </row>
    <row r="17" spans="1:19" s="73" customFormat="1" ht="15.75" thickBot="1">
      <c r="A17" s="11"/>
      <c r="B17" s="11"/>
      <c r="C17" s="11"/>
      <c r="D17" s="11"/>
      <c r="E17" s="11"/>
      <c r="F17" s="11"/>
      <c r="G17" s="47"/>
      <c r="H17" s="11"/>
      <c r="I17" s="11"/>
      <c r="J17" s="11"/>
      <c r="K17" s="11"/>
      <c r="L17" s="11"/>
      <c r="M17" s="11"/>
      <c r="N17" s="11"/>
      <c r="O17" s="11"/>
      <c r="P17" s="11"/>
      <c r="Q17" s="11"/>
      <c r="R17" s="11"/>
      <c r="S17" s="11"/>
    </row>
    <row r="18" spans="1:19" ht="15.75" thickTop="1">
      <c r="A18" s="11"/>
      <c r="B18" s="11"/>
      <c r="C18" s="11"/>
      <c r="D18" s="11"/>
      <c r="E18" s="11"/>
      <c r="F18" s="11"/>
      <c r="G18" s="47"/>
      <c r="H18" s="11"/>
      <c r="I18" s="11"/>
      <c r="J18" s="11"/>
      <c r="K18" s="11"/>
      <c r="L18" s="11"/>
      <c r="M18" s="11"/>
      <c r="N18" s="11"/>
      <c r="O18" s="394"/>
      <c r="P18" s="379" t="s">
        <v>149</v>
      </c>
      <c r="Q18" s="385" t="s">
        <v>150</v>
      </c>
      <c r="R18" s="386"/>
      <c r="S18" s="392" t="s">
        <v>409</v>
      </c>
    </row>
    <row r="19" spans="1:19">
      <c r="A19" s="11"/>
      <c r="B19" s="11"/>
      <c r="C19" s="11"/>
      <c r="D19" s="11"/>
      <c r="E19" s="11"/>
      <c r="F19" s="11"/>
      <c r="G19" s="47"/>
      <c r="H19" s="11"/>
      <c r="I19" s="11"/>
      <c r="J19" s="11"/>
      <c r="K19" s="11"/>
      <c r="L19" s="11"/>
      <c r="M19" s="11"/>
      <c r="N19" s="11"/>
      <c r="O19" s="395"/>
      <c r="P19" s="380"/>
      <c r="Q19" s="91">
        <v>2022</v>
      </c>
      <c r="R19" s="91">
        <v>2023</v>
      </c>
      <c r="S19" s="393"/>
    </row>
    <row r="20" spans="1:19" ht="15.75" thickBot="1">
      <c r="A20" s="11"/>
      <c r="B20" s="11"/>
      <c r="C20" s="11"/>
      <c r="D20" s="11"/>
      <c r="E20" s="11"/>
      <c r="F20" s="11"/>
      <c r="G20" s="47"/>
      <c r="H20" s="11"/>
      <c r="I20" s="11"/>
      <c r="J20" s="11"/>
      <c r="K20" s="11"/>
      <c r="L20" s="11"/>
      <c r="M20" s="11"/>
      <c r="N20" s="11"/>
      <c r="O20" s="238" t="s">
        <v>58</v>
      </c>
      <c r="P20" s="232">
        <v>11</v>
      </c>
      <c r="Q20" s="233">
        <f>Q16+Q15+Q14+Q13+Q12+Q11+Q10+Q9+Q8+Q7+Q6</f>
        <v>150000</v>
      </c>
      <c r="R20" s="233">
        <f>R16+R15+R14+R13+R12+R11+R10+R9+R8+R7+R6</f>
        <v>0</v>
      </c>
      <c r="S20" s="239">
        <f>Q20+R20</f>
        <v>150000</v>
      </c>
    </row>
    <row r="21" spans="1:19" ht="15.75" thickTop="1">
      <c r="A21" s="11"/>
      <c r="B21" s="11"/>
      <c r="C21" s="11"/>
      <c r="D21" s="11"/>
      <c r="E21" s="11"/>
      <c r="F21" s="11"/>
      <c r="G21" s="47"/>
      <c r="H21" s="11"/>
      <c r="I21" s="11"/>
      <c r="J21" s="11"/>
      <c r="K21" s="11"/>
      <c r="L21" s="11"/>
      <c r="M21" s="11"/>
      <c r="N21" s="11"/>
      <c r="O21" s="11"/>
      <c r="P21" s="11"/>
      <c r="Q21" s="11"/>
      <c r="R21" s="11"/>
      <c r="S21" s="11"/>
    </row>
    <row r="22" spans="1:19">
      <c r="A22" s="11"/>
      <c r="B22" s="11"/>
      <c r="C22" s="11"/>
      <c r="D22" s="11"/>
      <c r="E22" s="11"/>
      <c r="F22" s="11"/>
      <c r="G22" s="47"/>
      <c r="H22" s="11"/>
      <c r="I22" s="11"/>
      <c r="J22" s="11"/>
      <c r="K22" s="11"/>
      <c r="L22" s="11"/>
      <c r="M22" s="11"/>
      <c r="N22" s="11"/>
      <c r="O22" s="11"/>
      <c r="P22" s="11"/>
      <c r="Q22" s="11"/>
      <c r="R22" s="11"/>
      <c r="S22" s="11"/>
    </row>
    <row r="23" spans="1:19">
      <c r="A23" s="11"/>
      <c r="B23" s="11"/>
      <c r="C23" s="11"/>
      <c r="D23" s="11"/>
      <c r="E23" s="11"/>
      <c r="F23" s="11"/>
      <c r="G23" s="47"/>
      <c r="H23" s="11"/>
      <c r="I23" s="11"/>
      <c r="J23" s="11"/>
      <c r="K23" s="11"/>
      <c r="L23" s="11"/>
      <c r="M23" s="11"/>
      <c r="N23" s="11"/>
      <c r="O23" s="11"/>
      <c r="P23" s="11"/>
      <c r="Q23" s="11"/>
      <c r="R23" s="11"/>
      <c r="S23" s="11"/>
    </row>
    <row r="24" spans="1:19">
      <c r="A24" s="11"/>
      <c r="B24" s="11"/>
      <c r="C24" s="11"/>
      <c r="D24" s="11"/>
      <c r="E24" s="11"/>
      <c r="F24" s="11"/>
      <c r="G24" s="47"/>
      <c r="H24" s="11"/>
      <c r="I24" s="11"/>
      <c r="J24" s="11"/>
      <c r="K24" s="11"/>
      <c r="L24" s="11"/>
      <c r="M24" s="11"/>
      <c r="N24" s="11"/>
      <c r="O24" s="11"/>
      <c r="P24" s="11"/>
      <c r="Q24" s="11"/>
      <c r="R24" s="11"/>
      <c r="S24" s="11"/>
    </row>
    <row r="25" spans="1:19">
      <c r="A25" s="11"/>
      <c r="B25" s="11"/>
      <c r="C25" s="11"/>
      <c r="D25" s="11"/>
      <c r="E25" s="11"/>
      <c r="F25" s="11"/>
      <c r="G25" s="47"/>
      <c r="H25" s="11"/>
      <c r="I25" s="11"/>
      <c r="J25" s="11"/>
      <c r="K25" s="11"/>
      <c r="L25" s="11"/>
      <c r="M25" s="11"/>
      <c r="N25" s="11"/>
      <c r="O25" s="11"/>
      <c r="P25" s="11"/>
      <c r="Q25" s="11"/>
      <c r="R25" s="11"/>
      <c r="S25" s="11"/>
    </row>
    <row r="26" spans="1:19">
      <c r="A26" s="11"/>
      <c r="B26" s="11"/>
      <c r="C26" s="11"/>
      <c r="D26" s="11"/>
      <c r="E26" s="11"/>
      <c r="F26" s="11"/>
      <c r="G26" s="47"/>
      <c r="H26" s="11"/>
      <c r="I26" s="11"/>
      <c r="J26" s="11"/>
      <c r="K26" s="11"/>
      <c r="L26" s="11"/>
      <c r="M26" s="11"/>
      <c r="N26" s="11"/>
      <c r="O26" s="11"/>
      <c r="P26" s="11"/>
      <c r="Q26" s="11"/>
      <c r="R26" s="11"/>
      <c r="S26" s="11"/>
    </row>
    <row r="27" spans="1:19">
      <c r="A27" s="11"/>
      <c r="B27" s="11"/>
      <c r="C27" s="11"/>
      <c r="D27" s="11"/>
      <c r="E27" s="11"/>
      <c r="F27" s="11"/>
      <c r="G27" s="47"/>
      <c r="H27" s="11"/>
      <c r="I27" s="11"/>
      <c r="J27" s="11"/>
      <c r="K27" s="11"/>
      <c r="L27" s="11"/>
      <c r="M27" s="11"/>
      <c r="N27" s="11"/>
      <c r="O27" s="11"/>
      <c r="P27" s="11"/>
      <c r="Q27" s="11"/>
      <c r="R27" s="11"/>
      <c r="S27" s="11"/>
    </row>
    <row r="28" spans="1:19">
      <c r="A28" s="11"/>
      <c r="B28" s="11"/>
      <c r="C28" s="11"/>
      <c r="D28" s="11"/>
      <c r="E28" s="11"/>
      <c r="F28" s="11"/>
      <c r="G28" s="47"/>
      <c r="H28" s="11"/>
      <c r="I28" s="11"/>
      <c r="J28" s="11"/>
      <c r="K28" s="11"/>
      <c r="L28" s="11"/>
      <c r="M28" s="11"/>
      <c r="N28" s="11"/>
      <c r="O28" s="11"/>
      <c r="P28" s="11"/>
      <c r="Q28" s="11"/>
      <c r="R28" s="11"/>
      <c r="S28" s="11"/>
    </row>
    <row r="29" spans="1:19">
      <c r="A29" s="11"/>
      <c r="B29" s="11"/>
      <c r="C29" s="11"/>
      <c r="D29" s="11"/>
      <c r="E29" s="11"/>
      <c r="F29" s="11"/>
      <c r="G29" s="47"/>
      <c r="H29" s="11"/>
      <c r="I29" s="11"/>
      <c r="J29" s="11"/>
      <c r="K29" s="11"/>
      <c r="L29" s="11"/>
      <c r="M29" s="11"/>
      <c r="N29" s="11"/>
      <c r="O29" s="11"/>
      <c r="P29" s="11"/>
      <c r="Q29" s="11"/>
      <c r="R29" s="11"/>
      <c r="S29" s="11"/>
    </row>
    <row r="30" spans="1:19">
      <c r="A30" s="11"/>
      <c r="B30" s="11"/>
      <c r="C30" s="11"/>
      <c r="D30" s="11"/>
      <c r="E30" s="11"/>
      <c r="F30" s="11"/>
      <c r="G30" s="47"/>
      <c r="H30" s="11"/>
      <c r="I30" s="11"/>
      <c r="J30" s="11"/>
      <c r="K30" s="11"/>
      <c r="L30" s="11"/>
      <c r="M30" s="11"/>
      <c r="N30" s="11"/>
      <c r="O30" s="11"/>
      <c r="P30" s="11"/>
      <c r="Q30" s="11"/>
      <c r="R30" s="11"/>
      <c r="S30" s="11"/>
    </row>
    <row r="31" spans="1:19">
      <c r="A31" s="11"/>
      <c r="B31" s="11"/>
      <c r="C31" s="11"/>
      <c r="D31" s="11"/>
      <c r="E31" s="11"/>
      <c r="F31" s="11"/>
      <c r="G31" s="47"/>
      <c r="H31" s="11"/>
      <c r="I31" s="11"/>
      <c r="J31" s="11"/>
      <c r="K31" s="11"/>
      <c r="L31" s="11"/>
      <c r="M31" s="11"/>
      <c r="N31" s="11"/>
      <c r="O31" s="11"/>
      <c r="P31" s="11"/>
      <c r="Q31" s="11"/>
      <c r="R31" s="11"/>
      <c r="S31" s="11"/>
    </row>
    <row r="32" spans="1:19">
      <c r="A32" s="11"/>
      <c r="B32" s="11"/>
      <c r="C32" s="11"/>
      <c r="D32" s="11"/>
      <c r="E32" s="11"/>
      <c r="F32" s="11"/>
      <c r="G32" s="47"/>
      <c r="H32" s="11"/>
      <c r="I32" s="11"/>
      <c r="J32" s="11"/>
      <c r="K32" s="11"/>
      <c r="L32" s="11"/>
      <c r="M32" s="11"/>
      <c r="N32" s="11"/>
      <c r="O32" s="11"/>
      <c r="P32" s="11"/>
      <c r="Q32" s="11"/>
      <c r="R32" s="11"/>
      <c r="S32" s="11"/>
    </row>
    <row r="33" spans="1:19">
      <c r="A33" s="11"/>
      <c r="B33" s="11"/>
      <c r="C33" s="11"/>
      <c r="D33" s="11"/>
      <c r="E33" s="11"/>
      <c r="F33" s="11"/>
      <c r="G33" s="47"/>
      <c r="H33" s="11"/>
      <c r="I33" s="11"/>
      <c r="J33" s="11"/>
      <c r="K33" s="11"/>
      <c r="L33" s="11"/>
      <c r="M33" s="11"/>
      <c r="N33" s="11"/>
      <c r="O33" s="11"/>
      <c r="P33" s="11"/>
      <c r="Q33" s="11"/>
      <c r="R33" s="11"/>
      <c r="S33" s="11"/>
    </row>
    <row r="34" spans="1:19">
      <c r="A34" s="11"/>
      <c r="B34" s="11"/>
      <c r="C34" s="11"/>
      <c r="D34" s="11"/>
      <c r="E34" s="11"/>
      <c r="F34" s="11"/>
      <c r="G34" s="47"/>
      <c r="H34" s="11"/>
      <c r="I34" s="11"/>
      <c r="J34" s="11"/>
      <c r="K34" s="11"/>
      <c r="L34" s="11"/>
      <c r="M34" s="11"/>
      <c r="N34" s="11"/>
      <c r="O34" s="11"/>
      <c r="P34" s="11"/>
      <c r="Q34" s="11"/>
      <c r="R34" s="11"/>
      <c r="S34" s="11"/>
    </row>
    <row r="35" spans="1:19">
      <c r="A35" s="11"/>
      <c r="B35" s="11"/>
      <c r="C35" s="11"/>
      <c r="D35" s="11"/>
      <c r="E35" s="11"/>
      <c r="F35" s="11"/>
      <c r="G35" s="47"/>
      <c r="H35" s="11"/>
      <c r="I35" s="11"/>
      <c r="J35" s="11"/>
      <c r="K35" s="11"/>
      <c r="L35" s="11"/>
      <c r="M35" s="11"/>
      <c r="N35" s="11"/>
      <c r="O35" s="11"/>
      <c r="P35" s="11"/>
      <c r="Q35" s="11"/>
      <c r="R35" s="11"/>
      <c r="S35" s="11"/>
    </row>
    <row r="36" spans="1:19">
      <c r="A36" s="11"/>
      <c r="B36" s="11"/>
      <c r="C36" s="11"/>
      <c r="D36" s="11"/>
      <c r="E36" s="11"/>
      <c r="F36" s="11"/>
      <c r="G36" s="47"/>
      <c r="H36" s="11"/>
      <c r="I36" s="11"/>
      <c r="J36" s="11"/>
      <c r="K36" s="11"/>
      <c r="L36" s="11"/>
      <c r="M36" s="11"/>
      <c r="N36" s="11"/>
      <c r="O36" s="11"/>
      <c r="P36" s="11"/>
      <c r="Q36" s="11"/>
      <c r="R36" s="11"/>
      <c r="S36" s="11"/>
    </row>
    <row r="37" spans="1:19">
      <c r="A37" s="11"/>
      <c r="B37" s="11"/>
      <c r="C37" s="11"/>
      <c r="D37" s="11"/>
      <c r="E37" s="11"/>
      <c r="F37" s="11"/>
      <c r="G37" s="47"/>
      <c r="H37" s="11"/>
      <c r="I37" s="11"/>
      <c r="J37" s="11"/>
      <c r="K37" s="11"/>
      <c r="L37" s="11"/>
      <c r="M37" s="11"/>
      <c r="N37" s="11"/>
      <c r="O37" s="11"/>
      <c r="P37" s="11"/>
      <c r="Q37" s="11"/>
      <c r="R37" s="11"/>
      <c r="S37" s="11"/>
    </row>
    <row r="38" spans="1:19">
      <c r="A38" s="11"/>
      <c r="B38" s="11"/>
      <c r="C38" s="11"/>
      <c r="D38" s="11"/>
      <c r="E38" s="11"/>
      <c r="F38" s="11"/>
      <c r="G38" s="47"/>
      <c r="H38" s="11"/>
      <c r="I38" s="11"/>
      <c r="J38" s="11"/>
      <c r="K38" s="11"/>
      <c r="L38" s="11"/>
      <c r="M38" s="11"/>
      <c r="N38" s="11"/>
      <c r="O38" s="11"/>
      <c r="P38" s="11"/>
      <c r="Q38" s="11"/>
      <c r="R38" s="11"/>
      <c r="S38" s="11"/>
    </row>
    <row r="39" spans="1:19">
      <c r="A39" s="11"/>
      <c r="B39" s="11"/>
      <c r="C39" s="11"/>
      <c r="D39" s="11"/>
      <c r="E39" s="11"/>
      <c r="F39" s="11"/>
      <c r="G39" s="47"/>
      <c r="H39" s="11"/>
      <c r="I39" s="11"/>
      <c r="J39" s="11"/>
      <c r="K39" s="11"/>
      <c r="L39" s="11"/>
      <c r="M39" s="11"/>
      <c r="N39" s="11"/>
      <c r="O39" s="11"/>
      <c r="P39" s="11"/>
      <c r="Q39" s="11"/>
      <c r="R39" s="11"/>
      <c r="S39" s="11"/>
    </row>
    <row r="40" spans="1:19">
      <c r="A40" s="11"/>
      <c r="B40" s="11"/>
      <c r="C40" s="11"/>
      <c r="D40" s="11"/>
      <c r="E40" s="11"/>
      <c r="F40" s="11"/>
      <c r="G40" s="47"/>
      <c r="H40" s="11"/>
      <c r="I40" s="11"/>
      <c r="J40" s="11"/>
      <c r="K40" s="11"/>
      <c r="L40" s="11"/>
      <c r="M40" s="11"/>
      <c r="N40" s="11"/>
      <c r="O40" s="11"/>
      <c r="P40" s="11"/>
      <c r="Q40" s="11"/>
      <c r="R40" s="11"/>
      <c r="S40" s="11"/>
    </row>
    <row r="41" spans="1:19">
      <c r="A41" s="11"/>
      <c r="B41" s="11"/>
      <c r="C41" s="11"/>
      <c r="D41" s="11"/>
      <c r="E41" s="11"/>
      <c r="F41" s="11"/>
      <c r="G41" s="47"/>
      <c r="H41" s="11"/>
      <c r="I41" s="11"/>
      <c r="J41" s="11"/>
      <c r="K41" s="11"/>
      <c r="L41" s="11"/>
      <c r="M41" s="11"/>
      <c r="N41" s="11"/>
      <c r="O41" s="11"/>
      <c r="P41" s="11"/>
      <c r="Q41" s="11"/>
      <c r="R41" s="11"/>
      <c r="S41" s="11"/>
    </row>
    <row r="42" spans="1:19">
      <c r="A42" s="11"/>
      <c r="B42" s="11"/>
      <c r="C42" s="11"/>
      <c r="D42" s="11"/>
      <c r="E42" s="11"/>
      <c r="F42" s="11"/>
      <c r="G42" s="47"/>
      <c r="H42" s="11"/>
      <c r="I42" s="11"/>
      <c r="J42" s="11"/>
      <c r="K42" s="11"/>
      <c r="L42" s="11"/>
      <c r="M42" s="11"/>
      <c r="N42" s="11"/>
      <c r="O42" s="11"/>
      <c r="P42" s="11"/>
      <c r="Q42" s="11"/>
      <c r="R42" s="11"/>
      <c r="S42" s="11"/>
    </row>
    <row r="43" spans="1:19">
      <c r="A43" s="11"/>
      <c r="B43" s="11"/>
      <c r="C43" s="11"/>
      <c r="D43" s="11"/>
      <c r="E43" s="11"/>
      <c r="F43" s="11"/>
      <c r="G43" s="47"/>
      <c r="H43" s="11"/>
      <c r="I43" s="11"/>
      <c r="J43" s="11"/>
      <c r="K43" s="11"/>
      <c r="L43" s="11"/>
      <c r="M43" s="11"/>
      <c r="N43" s="11"/>
      <c r="O43" s="11"/>
      <c r="P43" s="11"/>
      <c r="Q43" s="11"/>
      <c r="R43" s="11"/>
      <c r="S43" s="11"/>
    </row>
    <row r="44" spans="1:19">
      <c r="A44" s="11"/>
      <c r="B44" s="11"/>
      <c r="C44" s="11"/>
      <c r="D44" s="11"/>
      <c r="E44" s="11"/>
      <c r="F44" s="11"/>
      <c r="G44" s="47"/>
      <c r="H44" s="11"/>
      <c r="I44" s="11"/>
      <c r="J44" s="11"/>
      <c r="K44" s="11"/>
      <c r="L44" s="11"/>
      <c r="M44" s="11"/>
      <c r="N44" s="11"/>
      <c r="O44" s="11"/>
      <c r="P44" s="11"/>
      <c r="Q44" s="11"/>
      <c r="R44" s="11"/>
      <c r="S44" s="11"/>
    </row>
    <row r="45" spans="1:19">
      <c r="A45" s="11"/>
      <c r="B45" s="11"/>
      <c r="C45" s="11"/>
      <c r="D45" s="11"/>
      <c r="E45" s="11"/>
      <c r="F45" s="11"/>
      <c r="G45" s="47"/>
      <c r="H45" s="11"/>
      <c r="I45" s="11"/>
      <c r="J45" s="11"/>
      <c r="K45" s="11"/>
      <c r="L45" s="11"/>
      <c r="M45" s="11"/>
      <c r="N45" s="11"/>
      <c r="O45" s="11"/>
      <c r="P45" s="11"/>
      <c r="Q45" s="11"/>
      <c r="R45" s="11"/>
      <c r="S45" s="11"/>
    </row>
    <row r="46" spans="1:19">
      <c r="A46" s="11"/>
      <c r="B46" s="11"/>
      <c r="C46" s="11"/>
      <c r="D46" s="11"/>
      <c r="E46" s="11"/>
      <c r="F46" s="11"/>
      <c r="G46" s="47"/>
      <c r="H46" s="11"/>
      <c r="I46" s="11"/>
      <c r="J46" s="11"/>
      <c r="K46" s="11"/>
      <c r="L46" s="11"/>
      <c r="M46" s="11"/>
      <c r="N46" s="11"/>
      <c r="O46" s="11"/>
      <c r="P46" s="11"/>
      <c r="Q46" s="11"/>
      <c r="R46" s="11"/>
      <c r="S46" s="11"/>
    </row>
    <row r="47" spans="1:19">
      <c r="A47" s="11"/>
      <c r="B47" s="11"/>
      <c r="C47" s="11"/>
      <c r="D47" s="11"/>
      <c r="E47" s="11"/>
      <c r="F47" s="11"/>
      <c r="G47" s="47"/>
      <c r="H47" s="11"/>
      <c r="I47" s="11"/>
      <c r="J47" s="11"/>
      <c r="K47" s="11"/>
      <c r="L47" s="11"/>
      <c r="M47" s="11"/>
      <c r="N47" s="11"/>
      <c r="O47" s="11"/>
      <c r="P47" s="11"/>
      <c r="Q47" s="11"/>
      <c r="R47" s="11"/>
      <c r="S47" s="11"/>
    </row>
    <row r="48" spans="1:19">
      <c r="A48" s="11"/>
      <c r="B48" s="11"/>
      <c r="C48" s="11"/>
      <c r="D48" s="11"/>
      <c r="E48" s="11"/>
      <c r="F48" s="11"/>
      <c r="G48" s="47"/>
      <c r="H48" s="11"/>
      <c r="I48" s="11"/>
      <c r="J48" s="11"/>
      <c r="K48" s="11"/>
      <c r="L48" s="11"/>
      <c r="M48" s="11"/>
      <c r="N48" s="11"/>
      <c r="O48" s="11"/>
      <c r="P48" s="11"/>
      <c r="Q48" s="11"/>
      <c r="R48" s="11"/>
      <c r="S48" s="11"/>
    </row>
    <row r="49" spans="1:19">
      <c r="A49" s="11"/>
      <c r="B49" s="11"/>
      <c r="C49" s="11"/>
      <c r="D49" s="11"/>
      <c r="E49" s="11"/>
      <c r="F49" s="11"/>
      <c r="G49" s="47"/>
      <c r="H49" s="11"/>
      <c r="I49" s="11"/>
      <c r="J49" s="11"/>
      <c r="K49" s="11"/>
      <c r="L49" s="11"/>
      <c r="M49" s="11"/>
      <c r="N49" s="11"/>
      <c r="O49" s="11"/>
      <c r="P49" s="11"/>
      <c r="Q49" s="11"/>
      <c r="R49" s="11"/>
      <c r="S49" s="11"/>
    </row>
    <row r="50" spans="1:19">
      <c r="A50" s="11"/>
      <c r="B50" s="11"/>
      <c r="C50" s="11"/>
      <c r="D50" s="11"/>
      <c r="E50" s="11"/>
      <c r="F50" s="11"/>
      <c r="G50" s="47"/>
      <c r="H50" s="11"/>
      <c r="I50" s="11"/>
      <c r="J50" s="11"/>
      <c r="K50" s="11"/>
      <c r="L50" s="11"/>
      <c r="M50" s="11"/>
      <c r="N50" s="11"/>
      <c r="O50" s="11"/>
      <c r="P50" s="11"/>
      <c r="Q50" s="11"/>
      <c r="R50" s="11"/>
      <c r="S50" s="11"/>
    </row>
    <row r="51" spans="1:19">
      <c r="A51" s="11"/>
      <c r="B51" s="11"/>
      <c r="C51" s="11"/>
      <c r="D51" s="11"/>
      <c r="E51" s="11"/>
      <c r="F51" s="11"/>
      <c r="G51" s="47"/>
      <c r="H51" s="11"/>
      <c r="I51" s="11"/>
      <c r="J51" s="11"/>
      <c r="K51" s="11"/>
      <c r="L51" s="11"/>
      <c r="M51" s="11"/>
      <c r="N51" s="11"/>
      <c r="O51" s="11"/>
      <c r="P51" s="11"/>
      <c r="Q51" s="11"/>
      <c r="R51" s="11"/>
      <c r="S51" s="11"/>
    </row>
    <row r="52" spans="1:19">
      <c r="A52" s="11"/>
      <c r="B52" s="11"/>
      <c r="C52" s="11"/>
      <c r="D52" s="11"/>
      <c r="E52" s="11"/>
      <c r="F52" s="11"/>
      <c r="G52" s="47"/>
      <c r="H52" s="11"/>
      <c r="I52" s="11"/>
      <c r="J52" s="11"/>
      <c r="K52" s="11"/>
      <c r="L52" s="11"/>
      <c r="M52" s="11"/>
      <c r="N52" s="11"/>
      <c r="O52" s="11"/>
      <c r="P52" s="11"/>
      <c r="Q52" s="11"/>
      <c r="R52" s="11"/>
      <c r="S52" s="11"/>
    </row>
    <row r="53" spans="1:19">
      <c r="A53" s="11"/>
      <c r="B53" s="11"/>
      <c r="C53" s="11"/>
      <c r="D53" s="11"/>
      <c r="E53" s="11"/>
      <c r="F53" s="11"/>
      <c r="G53" s="47"/>
      <c r="H53" s="11"/>
      <c r="I53" s="11"/>
      <c r="J53" s="11"/>
      <c r="K53" s="11"/>
      <c r="L53" s="11"/>
      <c r="M53" s="11"/>
      <c r="N53" s="11"/>
      <c r="O53" s="11"/>
      <c r="P53" s="11"/>
      <c r="Q53" s="11"/>
      <c r="R53" s="11"/>
      <c r="S53" s="11"/>
    </row>
    <row r="54" spans="1:19">
      <c r="A54" s="11"/>
      <c r="B54" s="11"/>
      <c r="C54" s="11"/>
      <c r="D54" s="11"/>
      <c r="E54" s="11"/>
      <c r="F54" s="11"/>
      <c r="G54" s="47"/>
      <c r="H54" s="11"/>
      <c r="I54" s="11"/>
      <c r="J54" s="11"/>
      <c r="K54" s="11"/>
      <c r="L54" s="11"/>
      <c r="M54" s="11"/>
      <c r="N54" s="11"/>
      <c r="O54" s="11"/>
      <c r="P54" s="11"/>
      <c r="Q54" s="11"/>
      <c r="R54" s="11"/>
      <c r="S54" s="11"/>
    </row>
    <row r="55" spans="1:19">
      <c r="A55" s="11"/>
      <c r="B55" s="11"/>
      <c r="C55" s="11"/>
      <c r="D55" s="11"/>
      <c r="E55" s="11"/>
      <c r="F55" s="11"/>
      <c r="G55" s="47"/>
      <c r="H55" s="11"/>
      <c r="I55" s="11"/>
      <c r="J55" s="11"/>
      <c r="K55" s="11"/>
      <c r="L55" s="11"/>
      <c r="M55" s="11"/>
      <c r="N55" s="11"/>
      <c r="O55" s="11"/>
      <c r="P55" s="11"/>
      <c r="Q55" s="11"/>
      <c r="R55" s="11"/>
      <c r="S55" s="11"/>
    </row>
    <row r="56" spans="1:19">
      <c r="A56" s="11"/>
      <c r="B56" s="11"/>
      <c r="C56" s="11"/>
      <c r="D56" s="11"/>
      <c r="E56" s="11"/>
      <c r="F56" s="11"/>
      <c r="G56" s="47"/>
      <c r="H56" s="11"/>
      <c r="I56" s="11"/>
      <c r="J56" s="11"/>
      <c r="K56" s="11"/>
      <c r="L56" s="11"/>
      <c r="M56" s="11"/>
      <c r="N56" s="11"/>
      <c r="O56" s="11"/>
      <c r="P56" s="11"/>
      <c r="Q56" s="11"/>
      <c r="R56" s="11"/>
      <c r="S56" s="11"/>
    </row>
    <row r="57" spans="1:19">
      <c r="A57" s="11"/>
      <c r="B57" s="11"/>
      <c r="C57" s="11"/>
      <c r="D57" s="11"/>
      <c r="E57" s="11"/>
      <c r="F57" s="11"/>
      <c r="G57" s="47"/>
      <c r="H57" s="11"/>
      <c r="I57" s="11"/>
      <c r="J57" s="11"/>
      <c r="K57" s="11"/>
      <c r="L57" s="11"/>
      <c r="M57" s="11"/>
      <c r="N57" s="11"/>
      <c r="O57" s="11"/>
      <c r="P57" s="11"/>
      <c r="Q57" s="11"/>
      <c r="R57" s="11"/>
      <c r="S57" s="11"/>
    </row>
    <row r="58" spans="1:19">
      <c r="A58" s="11"/>
      <c r="B58" s="11"/>
      <c r="C58" s="11"/>
      <c r="D58" s="11"/>
      <c r="E58" s="11"/>
      <c r="F58" s="11"/>
      <c r="G58" s="47"/>
      <c r="H58" s="11"/>
      <c r="I58" s="11"/>
      <c r="J58" s="11"/>
      <c r="K58" s="11"/>
      <c r="L58" s="11"/>
      <c r="M58" s="11"/>
      <c r="N58" s="11"/>
      <c r="O58" s="11"/>
      <c r="P58" s="11"/>
      <c r="Q58" s="11"/>
      <c r="R58" s="11"/>
      <c r="S58" s="11"/>
    </row>
    <row r="59" spans="1:19">
      <c r="A59" s="11"/>
      <c r="B59" s="11"/>
      <c r="C59" s="11"/>
      <c r="D59" s="11"/>
      <c r="E59" s="11"/>
      <c r="F59" s="11"/>
      <c r="G59" s="47"/>
      <c r="H59" s="11"/>
      <c r="I59" s="11"/>
      <c r="J59" s="11"/>
      <c r="K59" s="11"/>
      <c r="L59" s="11"/>
      <c r="M59" s="11"/>
      <c r="N59" s="11"/>
      <c r="O59" s="11"/>
      <c r="P59" s="11"/>
      <c r="Q59" s="11"/>
      <c r="R59" s="11"/>
      <c r="S59" s="11"/>
    </row>
    <row r="60" spans="1:19">
      <c r="A60" s="11"/>
      <c r="B60" s="11"/>
      <c r="C60" s="11"/>
      <c r="D60" s="11"/>
      <c r="E60" s="11"/>
      <c r="F60" s="11"/>
      <c r="G60" s="47"/>
      <c r="H60" s="11"/>
      <c r="I60" s="11"/>
      <c r="J60" s="11"/>
      <c r="K60" s="11"/>
      <c r="L60" s="11"/>
      <c r="M60" s="11"/>
      <c r="N60" s="11"/>
      <c r="O60" s="11"/>
      <c r="P60" s="11"/>
      <c r="Q60" s="11"/>
      <c r="R60" s="11"/>
      <c r="S60" s="11"/>
    </row>
    <row r="61" spans="1:19">
      <c r="A61" s="11"/>
      <c r="B61" s="11"/>
      <c r="C61" s="11"/>
      <c r="D61" s="11"/>
      <c r="E61" s="11"/>
      <c r="F61" s="11"/>
      <c r="G61" s="47"/>
      <c r="H61" s="11"/>
      <c r="I61" s="11"/>
      <c r="J61" s="11"/>
      <c r="K61" s="11"/>
      <c r="L61" s="11"/>
      <c r="M61" s="11"/>
      <c r="N61" s="11"/>
      <c r="O61" s="11"/>
      <c r="P61" s="11"/>
      <c r="Q61" s="11"/>
      <c r="R61" s="11"/>
      <c r="S61" s="11"/>
    </row>
    <row r="62" spans="1:19">
      <c r="A62" s="11"/>
      <c r="B62" s="11"/>
      <c r="C62" s="11"/>
      <c r="D62" s="11"/>
      <c r="E62" s="11"/>
      <c r="F62" s="11"/>
      <c r="G62" s="47"/>
      <c r="H62" s="11"/>
      <c r="I62" s="11"/>
      <c r="J62" s="11"/>
      <c r="K62" s="11"/>
      <c r="L62" s="11"/>
      <c r="M62" s="11"/>
      <c r="N62" s="11"/>
      <c r="O62" s="11"/>
      <c r="P62" s="11"/>
      <c r="Q62" s="11"/>
      <c r="R62" s="11"/>
      <c r="S62" s="11"/>
    </row>
    <row r="63" spans="1:19">
      <c r="A63" s="11"/>
      <c r="B63" s="11"/>
      <c r="C63" s="11"/>
      <c r="D63" s="11"/>
      <c r="E63" s="11"/>
      <c r="F63" s="11"/>
      <c r="G63" s="47"/>
      <c r="H63" s="11"/>
      <c r="I63" s="11"/>
      <c r="J63" s="11"/>
      <c r="K63" s="11"/>
      <c r="L63" s="11"/>
      <c r="M63" s="11"/>
      <c r="N63" s="11"/>
      <c r="O63" s="11"/>
      <c r="P63" s="11"/>
      <c r="Q63" s="11"/>
      <c r="R63" s="11"/>
      <c r="S63" s="11"/>
    </row>
    <row r="64" spans="1:19">
      <c r="A64" s="11"/>
      <c r="B64" s="11"/>
      <c r="C64" s="11"/>
      <c r="D64" s="11"/>
      <c r="E64" s="11"/>
      <c r="F64" s="11"/>
      <c r="G64" s="47"/>
      <c r="H64" s="11"/>
      <c r="I64" s="11"/>
      <c r="J64" s="11"/>
      <c r="K64" s="11"/>
      <c r="L64" s="11"/>
      <c r="M64" s="11"/>
      <c r="N64" s="11"/>
      <c r="O64" s="11"/>
      <c r="P64" s="11"/>
      <c r="Q64" s="11"/>
      <c r="R64" s="11"/>
      <c r="S64" s="11"/>
    </row>
    <row r="65" spans="1:19">
      <c r="A65" s="11"/>
      <c r="B65" s="11"/>
      <c r="C65" s="11"/>
      <c r="D65" s="11"/>
      <c r="E65" s="11"/>
      <c r="F65" s="11"/>
      <c r="G65" s="47"/>
      <c r="H65" s="11"/>
      <c r="I65" s="11"/>
      <c r="J65" s="11"/>
      <c r="K65" s="11"/>
      <c r="L65" s="11"/>
      <c r="M65" s="11"/>
      <c r="N65" s="11"/>
      <c r="O65" s="11"/>
      <c r="P65" s="11"/>
      <c r="Q65" s="11"/>
      <c r="R65" s="11"/>
      <c r="S65" s="11"/>
    </row>
    <row r="66" spans="1:19">
      <c r="A66" s="11"/>
      <c r="B66" s="11"/>
      <c r="C66" s="11"/>
      <c r="D66" s="11"/>
      <c r="E66" s="11"/>
      <c r="F66" s="11"/>
      <c r="G66" s="47"/>
      <c r="H66" s="11"/>
      <c r="I66" s="11"/>
      <c r="J66" s="11"/>
      <c r="K66" s="11"/>
      <c r="L66" s="11"/>
      <c r="M66" s="11"/>
      <c r="N66" s="11"/>
      <c r="O66" s="11"/>
      <c r="P66" s="11"/>
      <c r="Q66" s="11"/>
      <c r="R66" s="11"/>
      <c r="S66" s="11"/>
    </row>
    <row r="67" spans="1:19">
      <c r="A67" s="11"/>
      <c r="B67" s="11"/>
      <c r="C67" s="11"/>
      <c r="D67" s="11"/>
      <c r="E67" s="11"/>
      <c r="F67" s="11"/>
      <c r="G67" s="47"/>
      <c r="H67" s="11"/>
      <c r="I67" s="11"/>
      <c r="J67" s="11"/>
      <c r="K67" s="11"/>
      <c r="L67" s="11"/>
      <c r="M67" s="11"/>
      <c r="N67" s="11"/>
      <c r="O67" s="11"/>
      <c r="P67" s="11"/>
      <c r="Q67" s="11"/>
      <c r="R67" s="11"/>
      <c r="S67" s="11"/>
    </row>
    <row r="68" spans="1:19">
      <c r="A68" s="11"/>
      <c r="B68" s="11"/>
      <c r="C68" s="11"/>
      <c r="D68" s="11"/>
      <c r="E68" s="11"/>
      <c r="F68" s="11"/>
      <c r="G68" s="47"/>
      <c r="H68" s="11"/>
      <c r="I68" s="11"/>
      <c r="J68" s="11"/>
      <c r="K68" s="11"/>
      <c r="L68" s="11"/>
      <c r="M68" s="11"/>
      <c r="N68" s="11"/>
      <c r="O68" s="11"/>
      <c r="P68" s="11"/>
      <c r="Q68" s="11"/>
      <c r="R68" s="11"/>
      <c r="S68" s="11"/>
    </row>
    <row r="69" spans="1:19">
      <c r="A69" s="11"/>
      <c r="B69" s="11"/>
      <c r="C69" s="11"/>
      <c r="D69" s="11"/>
      <c r="E69" s="11"/>
      <c r="F69" s="11"/>
      <c r="G69" s="47"/>
      <c r="H69" s="11"/>
      <c r="I69" s="11"/>
      <c r="J69" s="11"/>
      <c r="K69" s="11"/>
      <c r="L69" s="11"/>
      <c r="M69" s="11"/>
      <c r="N69" s="11"/>
      <c r="O69" s="11"/>
      <c r="P69" s="11"/>
      <c r="Q69" s="11"/>
      <c r="R69" s="11"/>
      <c r="S69" s="11"/>
    </row>
    <row r="70" spans="1:19">
      <c r="A70" s="11"/>
      <c r="B70" s="11"/>
      <c r="C70" s="11"/>
      <c r="D70" s="11"/>
      <c r="E70" s="11"/>
      <c r="F70" s="11"/>
      <c r="G70" s="47"/>
      <c r="H70" s="11"/>
      <c r="I70" s="11"/>
      <c r="J70" s="11"/>
      <c r="K70" s="11"/>
      <c r="L70" s="11"/>
      <c r="M70" s="11"/>
      <c r="N70" s="11"/>
      <c r="O70" s="11"/>
      <c r="P70" s="11"/>
      <c r="Q70" s="11"/>
      <c r="R70" s="11"/>
      <c r="S70" s="11"/>
    </row>
    <row r="71" spans="1:19">
      <c r="A71" s="11"/>
      <c r="B71" s="11"/>
      <c r="C71" s="11"/>
      <c r="D71" s="11"/>
      <c r="E71" s="11"/>
      <c r="F71" s="11"/>
      <c r="G71" s="47"/>
      <c r="H71" s="11"/>
      <c r="I71" s="11"/>
      <c r="J71" s="11"/>
      <c r="K71" s="11"/>
      <c r="L71" s="11"/>
      <c r="M71" s="11"/>
      <c r="N71" s="11"/>
      <c r="O71" s="11"/>
      <c r="P71" s="11"/>
      <c r="Q71" s="11"/>
      <c r="R71" s="11"/>
      <c r="S71" s="11"/>
    </row>
    <row r="72" spans="1:19">
      <c r="A72" s="11"/>
      <c r="B72" s="11"/>
      <c r="C72" s="11"/>
      <c r="D72" s="11"/>
      <c r="E72" s="11"/>
      <c r="F72" s="11"/>
      <c r="G72" s="47"/>
      <c r="H72" s="11"/>
      <c r="I72" s="11"/>
      <c r="J72" s="11"/>
      <c r="K72" s="11"/>
      <c r="L72" s="11"/>
      <c r="M72" s="11"/>
      <c r="N72" s="11"/>
      <c r="O72" s="11"/>
      <c r="P72" s="11"/>
      <c r="Q72" s="11"/>
      <c r="R72" s="11"/>
      <c r="S72" s="11"/>
    </row>
    <row r="73" spans="1:19">
      <c r="A73" s="11"/>
      <c r="B73" s="11"/>
      <c r="C73" s="11"/>
      <c r="D73" s="11"/>
      <c r="E73" s="11"/>
      <c r="F73" s="11"/>
      <c r="G73" s="47"/>
      <c r="H73" s="11"/>
      <c r="I73" s="11"/>
      <c r="J73" s="11"/>
      <c r="K73" s="11"/>
      <c r="L73" s="11"/>
      <c r="M73" s="11"/>
      <c r="N73" s="11"/>
      <c r="O73" s="11"/>
      <c r="P73" s="11"/>
      <c r="Q73" s="11"/>
      <c r="R73" s="11"/>
      <c r="S73" s="11"/>
    </row>
    <row r="74" spans="1:19">
      <c r="A74" s="11"/>
      <c r="B74" s="11"/>
      <c r="C74" s="11"/>
      <c r="D74" s="11"/>
      <c r="E74" s="11"/>
      <c r="F74" s="11"/>
      <c r="G74" s="47"/>
      <c r="H74" s="11"/>
      <c r="I74" s="11"/>
      <c r="J74" s="11"/>
      <c r="K74" s="11"/>
      <c r="L74" s="11"/>
      <c r="M74" s="11"/>
      <c r="N74" s="11"/>
      <c r="O74" s="11"/>
      <c r="P74" s="11"/>
      <c r="Q74" s="11"/>
      <c r="R74" s="11"/>
      <c r="S74" s="11"/>
    </row>
    <row r="75" spans="1:19">
      <c r="A75" s="11"/>
      <c r="B75" s="11"/>
      <c r="C75" s="11"/>
      <c r="D75" s="11"/>
      <c r="E75" s="11"/>
      <c r="F75" s="11"/>
      <c r="G75" s="47"/>
      <c r="H75" s="11"/>
      <c r="I75" s="11"/>
      <c r="J75" s="11"/>
      <c r="K75" s="11"/>
      <c r="L75" s="11"/>
      <c r="M75" s="11"/>
      <c r="N75" s="11"/>
      <c r="O75" s="11"/>
      <c r="P75" s="11"/>
      <c r="Q75" s="11"/>
      <c r="R75" s="11"/>
      <c r="S75" s="11"/>
    </row>
    <row r="76" spans="1:19">
      <c r="A76" s="11"/>
      <c r="B76" s="11"/>
      <c r="C76" s="11"/>
      <c r="D76" s="11"/>
      <c r="E76" s="11"/>
      <c r="F76" s="11"/>
      <c r="G76" s="47"/>
      <c r="H76" s="11"/>
      <c r="I76" s="11"/>
      <c r="J76" s="11"/>
      <c r="K76" s="11"/>
      <c r="L76" s="11"/>
      <c r="M76" s="11"/>
      <c r="N76" s="11"/>
      <c r="O76" s="11"/>
      <c r="P76" s="11"/>
      <c r="Q76" s="11"/>
      <c r="R76" s="11"/>
      <c r="S76" s="11"/>
    </row>
    <row r="77" spans="1:19">
      <c r="A77" s="11"/>
      <c r="B77" s="11"/>
      <c r="C77" s="11"/>
      <c r="D77" s="11"/>
      <c r="E77" s="11"/>
      <c r="F77" s="11"/>
      <c r="G77" s="47"/>
      <c r="H77" s="11"/>
      <c r="I77" s="11"/>
      <c r="J77" s="11"/>
      <c r="K77" s="11"/>
      <c r="L77" s="11"/>
      <c r="M77" s="11"/>
      <c r="N77" s="11"/>
      <c r="O77" s="11"/>
      <c r="P77" s="11"/>
      <c r="Q77" s="11"/>
      <c r="R77" s="11"/>
      <c r="S77" s="11"/>
    </row>
    <row r="78" spans="1:19">
      <c r="A78" s="11"/>
      <c r="B78" s="11"/>
      <c r="C78" s="11"/>
      <c r="D78" s="11"/>
      <c r="E78" s="11"/>
      <c r="F78" s="11"/>
      <c r="G78" s="47"/>
      <c r="H78" s="11"/>
      <c r="I78" s="11"/>
      <c r="J78" s="11"/>
      <c r="K78" s="11"/>
      <c r="L78" s="11"/>
      <c r="M78" s="11"/>
      <c r="N78" s="11"/>
      <c r="O78" s="11"/>
      <c r="P78" s="11"/>
      <c r="Q78" s="11"/>
      <c r="R78" s="11"/>
      <c r="S78" s="11"/>
    </row>
    <row r="79" spans="1:19">
      <c r="A79" s="11"/>
      <c r="B79" s="11"/>
      <c r="C79" s="11"/>
      <c r="D79" s="11"/>
      <c r="E79" s="11"/>
      <c r="F79" s="11"/>
      <c r="G79" s="47"/>
      <c r="H79" s="11"/>
      <c r="I79" s="11"/>
      <c r="J79" s="11"/>
      <c r="K79" s="11"/>
      <c r="L79" s="11"/>
      <c r="M79" s="11"/>
      <c r="N79" s="11"/>
      <c r="O79" s="11"/>
      <c r="P79" s="11"/>
      <c r="Q79" s="11"/>
      <c r="R79" s="11"/>
      <c r="S79" s="11"/>
    </row>
    <row r="80" spans="1:19">
      <c r="A80" s="11"/>
      <c r="B80" s="11"/>
      <c r="C80" s="11"/>
      <c r="D80" s="11"/>
      <c r="E80" s="11"/>
      <c r="F80" s="11"/>
      <c r="G80" s="47"/>
      <c r="H80" s="11"/>
      <c r="I80" s="11"/>
      <c r="J80" s="11"/>
      <c r="K80" s="11"/>
      <c r="L80" s="11"/>
      <c r="M80" s="11"/>
      <c r="N80" s="11"/>
      <c r="O80" s="11"/>
      <c r="P80" s="11"/>
      <c r="Q80" s="11"/>
      <c r="R80" s="11"/>
      <c r="S80" s="11"/>
    </row>
    <row r="81" spans="1:19">
      <c r="A81" s="11"/>
      <c r="B81" s="11"/>
      <c r="C81" s="11"/>
      <c r="D81" s="11"/>
      <c r="E81" s="11"/>
      <c r="F81" s="11"/>
      <c r="G81" s="47"/>
      <c r="H81" s="11"/>
      <c r="I81" s="11"/>
      <c r="J81" s="11"/>
      <c r="K81" s="11"/>
      <c r="L81" s="11"/>
      <c r="M81" s="11"/>
      <c r="N81" s="11"/>
      <c r="O81" s="11"/>
      <c r="P81" s="11"/>
      <c r="Q81" s="11"/>
      <c r="R81" s="11"/>
      <c r="S81" s="11"/>
    </row>
    <row r="82" spans="1:19">
      <c r="A82" s="11"/>
      <c r="B82" s="11"/>
      <c r="C82" s="11"/>
      <c r="D82" s="11"/>
      <c r="E82" s="11"/>
      <c r="F82" s="11"/>
      <c r="G82" s="47"/>
      <c r="H82" s="11"/>
      <c r="I82" s="11"/>
      <c r="J82" s="11"/>
      <c r="K82" s="11"/>
      <c r="L82" s="11"/>
      <c r="M82" s="11"/>
      <c r="N82" s="11"/>
      <c r="O82" s="11"/>
      <c r="P82" s="11"/>
      <c r="Q82" s="11"/>
      <c r="R82" s="11"/>
      <c r="S82" s="11"/>
    </row>
    <row r="83" spans="1:19">
      <c r="A83" s="11"/>
      <c r="B83" s="11"/>
      <c r="C83" s="11"/>
      <c r="D83" s="11"/>
      <c r="E83" s="11"/>
      <c r="F83" s="11"/>
      <c r="G83" s="47"/>
      <c r="H83" s="11"/>
      <c r="I83" s="11"/>
      <c r="J83" s="11"/>
      <c r="K83" s="11"/>
      <c r="L83" s="11"/>
      <c r="M83" s="11"/>
      <c r="N83" s="11"/>
      <c r="O83" s="11"/>
      <c r="P83" s="11"/>
      <c r="Q83" s="11"/>
      <c r="R83" s="11"/>
      <c r="S83" s="11"/>
    </row>
    <row r="84" spans="1:19">
      <c r="A84" s="11"/>
      <c r="B84" s="11"/>
      <c r="C84" s="11"/>
      <c r="D84" s="11"/>
      <c r="E84" s="11"/>
      <c r="F84" s="11"/>
      <c r="G84" s="47"/>
      <c r="H84" s="11"/>
      <c r="I84" s="11"/>
      <c r="J84" s="11"/>
      <c r="K84" s="11"/>
      <c r="L84" s="11"/>
      <c r="M84" s="11"/>
      <c r="N84" s="11"/>
      <c r="O84" s="11"/>
      <c r="P84" s="11"/>
      <c r="Q84" s="11"/>
      <c r="R84" s="11"/>
      <c r="S84" s="11"/>
    </row>
    <row r="85" spans="1:19">
      <c r="A85" s="11"/>
      <c r="B85" s="11"/>
      <c r="C85" s="11"/>
      <c r="D85" s="11"/>
      <c r="E85" s="11"/>
      <c r="F85" s="11"/>
      <c r="G85" s="47"/>
      <c r="H85" s="11"/>
      <c r="I85" s="11"/>
      <c r="J85" s="11"/>
      <c r="K85" s="11"/>
      <c r="L85" s="11"/>
      <c r="M85" s="11"/>
      <c r="N85" s="11"/>
      <c r="O85" s="11"/>
      <c r="P85" s="11"/>
      <c r="Q85" s="11"/>
      <c r="R85" s="11"/>
      <c r="S85" s="11"/>
    </row>
    <row r="86" spans="1:19">
      <c r="A86" s="11"/>
      <c r="B86" s="11"/>
      <c r="C86" s="11"/>
      <c r="D86" s="11"/>
      <c r="E86" s="11"/>
      <c r="F86" s="11"/>
      <c r="G86" s="47"/>
      <c r="H86" s="11"/>
      <c r="I86" s="11"/>
      <c r="J86" s="11"/>
      <c r="K86" s="11"/>
      <c r="L86" s="11"/>
      <c r="M86" s="11"/>
      <c r="N86" s="11"/>
      <c r="O86" s="11"/>
      <c r="P86" s="11"/>
      <c r="Q86" s="11"/>
      <c r="R86" s="11"/>
      <c r="S86" s="11"/>
    </row>
    <row r="87" spans="1:19">
      <c r="A87" s="11"/>
      <c r="B87" s="11"/>
      <c r="C87" s="11"/>
      <c r="D87" s="11"/>
      <c r="E87" s="11"/>
      <c r="F87" s="11"/>
      <c r="G87" s="47"/>
      <c r="H87" s="11"/>
      <c r="I87" s="11"/>
      <c r="J87" s="11"/>
      <c r="K87" s="11"/>
      <c r="L87" s="11"/>
      <c r="M87" s="11"/>
      <c r="N87" s="11"/>
      <c r="O87" s="11"/>
      <c r="P87" s="11"/>
      <c r="Q87" s="11"/>
      <c r="R87" s="11"/>
      <c r="S87" s="11"/>
    </row>
    <row r="88" spans="1:19">
      <c r="A88" s="11"/>
      <c r="B88" s="11"/>
      <c r="C88" s="11"/>
      <c r="D88" s="11"/>
      <c r="E88" s="11"/>
      <c r="F88" s="11"/>
      <c r="G88" s="47"/>
      <c r="H88" s="11"/>
      <c r="I88" s="11"/>
      <c r="J88" s="11"/>
      <c r="K88" s="11"/>
      <c r="L88" s="11"/>
      <c r="M88" s="11"/>
      <c r="N88" s="11"/>
      <c r="O88" s="11"/>
      <c r="P88" s="11"/>
      <c r="Q88" s="11"/>
      <c r="R88" s="11"/>
      <c r="S88" s="11"/>
    </row>
    <row r="89" spans="1:19">
      <c r="A89" s="11"/>
      <c r="B89" s="11"/>
      <c r="C89" s="11"/>
      <c r="D89" s="11"/>
      <c r="E89" s="11"/>
      <c r="F89" s="11"/>
      <c r="G89" s="47"/>
      <c r="H89" s="11"/>
      <c r="I89" s="11"/>
      <c r="J89" s="11"/>
      <c r="K89" s="11"/>
      <c r="L89" s="11"/>
      <c r="M89" s="11"/>
      <c r="N89" s="11"/>
      <c r="O89" s="11"/>
      <c r="P89" s="11"/>
      <c r="Q89" s="11"/>
      <c r="R89" s="11"/>
      <c r="S89" s="11"/>
    </row>
    <row r="90" spans="1:19">
      <c r="A90" s="11"/>
      <c r="B90" s="11"/>
      <c r="C90" s="11"/>
      <c r="D90" s="11"/>
      <c r="E90" s="11"/>
      <c r="F90" s="11"/>
      <c r="G90" s="47"/>
      <c r="H90" s="11"/>
      <c r="I90" s="11"/>
      <c r="J90" s="11"/>
      <c r="K90" s="11"/>
      <c r="L90" s="11"/>
      <c r="M90" s="11"/>
      <c r="N90" s="11"/>
      <c r="O90" s="11"/>
      <c r="P90" s="11"/>
      <c r="Q90" s="11"/>
      <c r="R90" s="11"/>
      <c r="S90" s="11"/>
    </row>
    <row r="91" spans="1:19">
      <c r="A91" s="11"/>
      <c r="B91" s="11"/>
      <c r="C91" s="11"/>
      <c r="D91" s="11"/>
      <c r="E91" s="11"/>
      <c r="F91" s="11"/>
      <c r="G91" s="47"/>
      <c r="H91" s="11"/>
      <c r="I91" s="11"/>
      <c r="J91" s="11"/>
      <c r="K91" s="11"/>
      <c r="L91" s="11"/>
      <c r="M91" s="11"/>
      <c r="N91" s="11"/>
      <c r="O91" s="11"/>
      <c r="P91" s="11"/>
      <c r="Q91" s="11"/>
      <c r="R91" s="11"/>
      <c r="S91" s="11"/>
    </row>
    <row r="92" spans="1:19">
      <c r="A92" s="11"/>
      <c r="B92" s="11"/>
      <c r="C92" s="11"/>
      <c r="D92" s="11"/>
      <c r="E92" s="11"/>
      <c r="F92" s="11"/>
      <c r="G92" s="47"/>
      <c r="H92" s="11"/>
      <c r="I92" s="11"/>
      <c r="J92" s="11"/>
      <c r="K92" s="11"/>
      <c r="L92" s="11"/>
      <c r="M92" s="11"/>
      <c r="N92" s="11"/>
      <c r="O92" s="11"/>
      <c r="P92" s="11"/>
      <c r="Q92" s="11"/>
      <c r="R92" s="11"/>
      <c r="S92" s="11"/>
    </row>
    <row r="93" spans="1:19">
      <c r="A93" s="11"/>
      <c r="B93" s="11"/>
      <c r="C93" s="11"/>
      <c r="D93" s="11"/>
      <c r="E93" s="11"/>
      <c r="F93" s="11"/>
      <c r="G93" s="47"/>
      <c r="H93" s="11"/>
      <c r="I93" s="11"/>
      <c r="J93" s="11"/>
      <c r="K93" s="11"/>
      <c r="L93" s="11"/>
      <c r="M93" s="11"/>
      <c r="N93" s="11"/>
      <c r="O93" s="11"/>
      <c r="P93" s="11"/>
      <c r="Q93" s="11"/>
      <c r="R93" s="11"/>
      <c r="S93" s="11"/>
    </row>
    <row r="94" spans="1:19">
      <c r="A94" s="11"/>
      <c r="B94" s="11"/>
      <c r="C94" s="11"/>
      <c r="D94" s="11"/>
      <c r="E94" s="11"/>
      <c r="F94" s="11"/>
      <c r="G94" s="47"/>
      <c r="H94" s="11"/>
      <c r="I94" s="11"/>
      <c r="J94" s="11"/>
      <c r="K94" s="11"/>
      <c r="L94" s="11"/>
      <c r="M94" s="11"/>
      <c r="N94" s="11"/>
      <c r="O94" s="11"/>
      <c r="P94" s="11"/>
      <c r="Q94" s="11"/>
      <c r="R94" s="11"/>
      <c r="S94" s="11"/>
    </row>
    <row r="95" spans="1:19">
      <c r="A95" s="11"/>
      <c r="B95" s="11"/>
      <c r="C95" s="11"/>
      <c r="D95" s="11"/>
      <c r="E95" s="11"/>
      <c r="F95" s="11"/>
      <c r="G95" s="47"/>
      <c r="H95" s="11"/>
      <c r="I95" s="11"/>
      <c r="J95" s="11"/>
      <c r="K95" s="11"/>
      <c r="L95" s="11"/>
      <c r="M95" s="11"/>
      <c r="N95" s="11"/>
      <c r="O95" s="11"/>
      <c r="P95" s="11"/>
      <c r="Q95" s="11"/>
      <c r="R95" s="11"/>
      <c r="S95" s="11"/>
    </row>
    <row r="96" spans="1:19">
      <c r="A96" s="11"/>
      <c r="B96" s="11"/>
      <c r="C96" s="11"/>
      <c r="D96" s="11"/>
      <c r="E96" s="11"/>
      <c r="F96" s="11"/>
      <c r="G96" s="47"/>
      <c r="H96" s="11"/>
      <c r="I96" s="11"/>
      <c r="J96" s="11"/>
      <c r="K96" s="11"/>
      <c r="L96" s="11"/>
      <c r="M96" s="11"/>
      <c r="N96" s="11"/>
      <c r="O96" s="11"/>
      <c r="P96" s="11"/>
      <c r="Q96" s="11"/>
      <c r="R96" s="11"/>
      <c r="S96" s="11"/>
    </row>
    <row r="97" spans="1:19">
      <c r="A97" s="11"/>
      <c r="B97" s="11"/>
      <c r="C97" s="11"/>
      <c r="D97" s="11"/>
      <c r="E97" s="11"/>
      <c r="F97" s="11"/>
      <c r="G97" s="47"/>
      <c r="H97" s="11"/>
      <c r="I97" s="11"/>
      <c r="J97" s="11"/>
      <c r="K97" s="11"/>
      <c r="L97" s="11"/>
      <c r="M97" s="11"/>
      <c r="N97" s="11"/>
      <c r="O97" s="11"/>
      <c r="P97" s="11"/>
      <c r="Q97" s="11"/>
      <c r="R97" s="11"/>
      <c r="S97" s="11"/>
    </row>
    <row r="98" spans="1:19">
      <c r="A98" s="11"/>
      <c r="B98" s="11"/>
      <c r="C98" s="11"/>
      <c r="D98" s="11"/>
      <c r="E98" s="11"/>
      <c r="F98" s="11"/>
      <c r="G98" s="47"/>
      <c r="H98" s="11"/>
      <c r="I98" s="11"/>
      <c r="J98" s="11"/>
      <c r="K98" s="11"/>
      <c r="L98" s="11"/>
      <c r="M98" s="11"/>
      <c r="N98" s="11"/>
      <c r="O98" s="11"/>
      <c r="P98" s="11"/>
      <c r="Q98" s="11"/>
      <c r="R98" s="11"/>
      <c r="S98" s="11"/>
    </row>
    <row r="99" spans="1:19">
      <c r="A99" s="11"/>
      <c r="B99" s="11"/>
      <c r="C99" s="11"/>
      <c r="D99" s="11"/>
      <c r="E99" s="11"/>
      <c r="F99" s="11"/>
      <c r="G99" s="47"/>
      <c r="H99" s="11"/>
      <c r="I99" s="11"/>
      <c r="J99" s="11"/>
      <c r="K99" s="11"/>
      <c r="L99" s="11"/>
      <c r="M99" s="11"/>
      <c r="N99" s="11"/>
      <c r="O99" s="11"/>
      <c r="P99" s="11"/>
      <c r="Q99" s="11"/>
      <c r="R99" s="11"/>
      <c r="S99" s="11"/>
    </row>
    <row r="100" spans="1:19">
      <c r="A100" s="11"/>
      <c r="B100" s="11"/>
      <c r="C100" s="11"/>
      <c r="D100" s="11"/>
      <c r="E100" s="11"/>
      <c r="F100" s="11"/>
      <c r="G100" s="47"/>
      <c r="H100" s="11"/>
      <c r="I100" s="11"/>
      <c r="J100" s="11"/>
      <c r="K100" s="11"/>
      <c r="L100" s="11"/>
      <c r="M100" s="11"/>
      <c r="N100" s="11"/>
      <c r="O100" s="11"/>
      <c r="P100" s="11"/>
      <c r="Q100" s="11"/>
      <c r="R100" s="11"/>
      <c r="S100" s="11"/>
    </row>
    <row r="101" spans="1:19">
      <c r="A101" s="11"/>
      <c r="B101" s="11"/>
      <c r="C101" s="11"/>
      <c r="D101" s="11"/>
      <c r="E101" s="11"/>
      <c r="F101" s="11"/>
      <c r="G101" s="47"/>
      <c r="H101" s="11"/>
      <c r="I101" s="11"/>
      <c r="J101" s="11"/>
      <c r="K101" s="11"/>
      <c r="L101" s="11"/>
      <c r="M101" s="11"/>
      <c r="N101" s="11"/>
      <c r="O101" s="11"/>
      <c r="P101" s="11"/>
      <c r="Q101" s="11"/>
      <c r="R101" s="11"/>
      <c r="S101" s="11"/>
    </row>
    <row r="102" spans="1:19">
      <c r="A102" s="11"/>
      <c r="B102" s="11"/>
      <c r="C102" s="11"/>
      <c r="D102" s="11"/>
      <c r="E102" s="11"/>
      <c r="F102" s="11"/>
      <c r="G102" s="47"/>
      <c r="H102" s="11"/>
      <c r="I102" s="11"/>
      <c r="J102" s="11"/>
      <c r="K102" s="11"/>
      <c r="L102" s="11"/>
      <c r="M102" s="11"/>
      <c r="N102" s="11"/>
      <c r="O102" s="11"/>
      <c r="P102" s="11"/>
      <c r="Q102" s="11"/>
      <c r="R102" s="11"/>
      <c r="S102" s="11"/>
    </row>
    <row r="103" spans="1:19">
      <c r="A103" s="11"/>
      <c r="B103" s="11"/>
      <c r="C103" s="11"/>
      <c r="D103" s="11"/>
      <c r="E103" s="11"/>
      <c r="F103" s="11"/>
      <c r="G103" s="47"/>
      <c r="H103" s="11"/>
      <c r="I103" s="11"/>
      <c r="J103" s="11"/>
      <c r="K103" s="11"/>
      <c r="L103" s="11"/>
      <c r="M103" s="11"/>
      <c r="N103" s="11"/>
      <c r="O103" s="11"/>
      <c r="P103" s="11"/>
      <c r="Q103" s="11"/>
      <c r="R103" s="11"/>
      <c r="S103" s="11"/>
    </row>
    <row r="104" spans="1:19">
      <c r="A104" s="11"/>
      <c r="B104" s="11"/>
      <c r="C104" s="11"/>
      <c r="D104" s="11"/>
      <c r="E104" s="11"/>
      <c r="F104" s="11"/>
      <c r="G104" s="47"/>
      <c r="H104" s="11"/>
      <c r="I104" s="11"/>
      <c r="J104" s="11"/>
      <c r="K104" s="11"/>
      <c r="L104" s="11"/>
      <c r="M104" s="11"/>
      <c r="N104" s="11"/>
      <c r="O104" s="11"/>
      <c r="P104" s="11"/>
      <c r="Q104" s="11"/>
      <c r="R104" s="11"/>
      <c r="S104" s="11"/>
    </row>
    <row r="105" spans="1:19">
      <c r="A105" s="11"/>
      <c r="B105" s="11"/>
      <c r="C105" s="11"/>
      <c r="D105" s="11"/>
      <c r="E105" s="11"/>
      <c r="F105" s="11"/>
      <c r="G105" s="47"/>
      <c r="H105" s="11"/>
      <c r="I105" s="11"/>
      <c r="J105" s="11"/>
      <c r="K105" s="11"/>
      <c r="L105" s="11"/>
      <c r="M105" s="11"/>
      <c r="N105" s="11"/>
      <c r="O105" s="11"/>
      <c r="P105" s="11"/>
      <c r="Q105" s="11"/>
      <c r="R105" s="11"/>
      <c r="S105" s="11"/>
    </row>
    <row r="106" spans="1:19">
      <c r="A106" s="11"/>
      <c r="B106" s="11"/>
      <c r="C106" s="11"/>
      <c r="D106" s="11"/>
      <c r="E106" s="11"/>
      <c r="F106" s="11"/>
      <c r="G106" s="47"/>
      <c r="H106" s="11"/>
      <c r="I106" s="11"/>
      <c r="J106" s="11"/>
      <c r="K106" s="11"/>
      <c r="L106" s="11"/>
      <c r="M106" s="11"/>
      <c r="N106" s="11"/>
      <c r="O106" s="11"/>
      <c r="P106" s="11"/>
      <c r="Q106" s="11"/>
      <c r="R106" s="11"/>
      <c r="S106" s="11"/>
    </row>
    <row r="107" spans="1:19">
      <c r="A107" s="11"/>
      <c r="B107" s="11"/>
      <c r="C107" s="11"/>
      <c r="D107" s="11"/>
      <c r="E107" s="11"/>
      <c r="F107" s="11"/>
      <c r="G107" s="47"/>
      <c r="H107" s="11"/>
      <c r="I107" s="11"/>
      <c r="J107" s="11"/>
      <c r="K107" s="11"/>
      <c r="L107" s="11"/>
      <c r="M107" s="11"/>
      <c r="N107" s="11"/>
      <c r="O107" s="11"/>
      <c r="P107" s="11"/>
      <c r="Q107" s="11"/>
      <c r="R107" s="11"/>
      <c r="S107" s="11"/>
    </row>
    <row r="108" spans="1:19">
      <c r="A108" s="11"/>
      <c r="B108" s="11"/>
      <c r="C108" s="11"/>
      <c r="D108" s="11"/>
      <c r="E108" s="11"/>
      <c r="F108" s="11"/>
      <c r="G108" s="47"/>
      <c r="H108" s="11"/>
      <c r="I108" s="11"/>
      <c r="J108" s="11"/>
      <c r="K108" s="11"/>
      <c r="L108" s="11"/>
      <c r="M108" s="11"/>
      <c r="N108" s="11"/>
      <c r="O108" s="11"/>
      <c r="P108" s="11"/>
      <c r="Q108" s="11"/>
      <c r="R108" s="11"/>
      <c r="S108" s="11"/>
    </row>
    <row r="109" spans="1:19">
      <c r="A109" s="11"/>
      <c r="B109" s="11"/>
      <c r="C109" s="11"/>
      <c r="D109" s="11"/>
      <c r="E109" s="11"/>
      <c r="F109" s="11"/>
      <c r="G109" s="47"/>
      <c r="H109" s="11"/>
      <c r="I109" s="11"/>
      <c r="J109" s="11"/>
      <c r="K109" s="11"/>
      <c r="L109" s="11"/>
      <c r="M109" s="11"/>
      <c r="N109" s="11"/>
      <c r="O109" s="11"/>
      <c r="P109" s="11"/>
      <c r="Q109" s="11"/>
      <c r="R109" s="11"/>
      <c r="S109" s="11"/>
    </row>
    <row r="110" spans="1:19">
      <c r="A110" s="11"/>
      <c r="B110" s="11"/>
      <c r="C110" s="11"/>
      <c r="D110" s="11"/>
      <c r="E110" s="11"/>
      <c r="F110" s="11"/>
      <c r="G110" s="47"/>
      <c r="H110" s="11"/>
      <c r="I110" s="11"/>
      <c r="J110" s="11"/>
      <c r="K110" s="11"/>
      <c r="L110" s="11"/>
      <c r="M110" s="11"/>
      <c r="N110" s="11"/>
      <c r="O110" s="11"/>
      <c r="P110" s="11"/>
      <c r="Q110" s="11"/>
      <c r="R110" s="11"/>
      <c r="S110" s="11"/>
    </row>
    <row r="111" spans="1:19">
      <c r="A111" s="11"/>
      <c r="B111" s="11"/>
      <c r="C111" s="11"/>
      <c r="D111" s="11"/>
      <c r="E111" s="11"/>
      <c r="F111" s="11"/>
      <c r="G111" s="47"/>
      <c r="H111" s="11"/>
      <c r="I111" s="11"/>
      <c r="J111" s="11"/>
      <c r="K111" s="11"/>
      <c r="L111" s="11"/>
      <c r="M111" s="11"/>
      <c r="N111" s="11"/>
      <c r="O111" s="11"/>
      <c r="P111" s="11"/>
      <c r="Q111" s="11"/>
      <c r="R111" s="11"/>
      <c r="S111" s="11"/>
    </row>
    <row r="112" spans="1:19">
      <c r="A112" s="11"/>
      <c r="B112" s="11"/>
      <c r="C112" s="11"/>
      <c r="D112" s="11"/>
      <c r="E112" s="11"/>
      <c r="F112" s="11"/>
      <c r="G112" s="47"/>
      <c r="H112" s="11"/>
      <c r="I112" s="11"/>
      <c r="J112" s="11"/>
      <c r="K112" s="11"/>
      <c r="L112" s="11"/>
      <c r="M112" s="11"/>
      <c r="N112" s="11"/>
      <c r="O112" s="11"/>
      <c r="P112" s="11"/>
      <c r="Q112" s="11"/>
      <c r="R112" s="11"/>
      <c r="S112" s="11"/>
    </row>
    <row r="113" spans="1:19">
      <c r="A113" s="11"/>
      <c r="B113" s="11"/>
      <c r="C113" s="11"/>
      <c r="D113" s="11"/>
      <c r="E113" s="11"/>
      <c r="F113" s="11"/>
      <c r="G113" s="47"/>
      <c r="H113" s="11"/>
      <c r="I113" s="11"/>
      <c r="J113" s="11"/>
      <c r="K113" s="11"/>
      <c r="L113" s="11"/>
      <c r="M113" s="11"/>
      <c r="N113" s="11"/>
      <c r="O113" s="11"/>
      <c r="P113" s="11"/>
      <c r="Q113" s="11"/>
      <c r="R113" s="11"/>
      <c r="S113" s="11"/>
    </row>
    <row r="114" spans="1:19">
      <c r="A114" s="11"/>
      <c r="B114" s="11"/>
      <c r="C114" s="11"/>
      <c r="D114" s="11"/>
      <c r="E114" s="11"/>
      <c r="F114" s="11"/>
      <c r="G114" s="47"/>
      <c r="H114" s="11"/>
      <c r="I114" s="11"/>
      <c r="J114" s="11"/>
      <c r="K114" s="11"/>
      <c r="L114" s="11"/>
      <c r="M114" s="11"/>
      <c r="N114" s="11"/>
      <c r="O114" s="11"/>
      <c r="P114" s="11"/>
      <c r="Q114" s="11"/>
      <c r="R114" s="11"/>
      <c r="S114" s="11"/>
    </row>
    <row r="115" spans="1:19">
      <c r="A115" s="11"/>
      <c r="B115" s="11"/>
      <c r="C115" s="11"/>
      <c r="D115" s="11"/>
      <c r="E115" s="11"/>
      <c r="F115" s="11"/>
      <c r="G115" s="47"/>
      <c r="H115" s="11"/>
      <c r="I115" s="11"/>
      <c r="J115" s="11"/>
      <c r="K115" s="11"/>
      <c r="L115" s="11"/>
      <c r="M115" s="11"/>
      <c r="N115" s="11"/>
      <c r="O115" s="11"/>
      <c r="P115" s="11"/>
      <c r="Q115" s="11"/>
      <c r="R115" s="11"/>
      <c r="S115" s="11"/>
    </row>
    <row r="116" spans="1:19">
      <c r="A116" s="11"/>
      <c r="B116" s="11"/>
      <c r="C116" s="11"/>
      <c r="D116" s="11"/>
      <c r="E116" s="11"/>
      <c r="F116" s="11"/>
      <c r="G116" s="47"/>
      <c r="H116" s="11"/>
      <c r="I116" s="11"/>
      <c r="J116" s="11"/>
      <c r="K116" s="11"/>
      <c r="L116" s="11"/>
      <c r="M116" s="11"/>
      <c r="N116" s="11"/>
      <c r="O116" s="11"/>
      <c r="P116" s="11"/>
      <c r="Q116" s="11"/>
      <c r="R116" s="11"/>
      <c r="S116" s="11"/>
    </row>
    <row r="117" spans="1:19">
      <c r="A117" s="11"/>
      <c r="B117" s="11"/>
      <c r="C117" s="11"/>
      <c r="D117" s="11"/>
      <c r="E117" s="11"/>
      <c r="F117" s="11"/>
      <c r="G117" s="47"/>
      <c r="H117" s="11"/>
      <c r="I117" s="11"/>
      <c r="J117" s="11"/>
      <c r="K117" s="11"/>
      <c r="L117" s="11"/>
      <c r="M117" s="11"/>
      <c r="N117" s="11"/>
      <c r="O117" s="11"/>
      <c r="P117" s="11"/>
      <c r="Q117" s="11"/>
      <c r="R117" s="11"/>
      <c r="S117" s="11"/>
    </row>
    <row r="118" spans="1:19">
      <c r="A118" s="11"/>
      <c r="B118" s="11"/>
      <c r="C118" s="11"/>
      <c r="D118" s="11"/>
      <c r="E118" s="11"/>
      <c r="F118" s="11"/>
      <c r="G118" s="47"/>
      <c r="H118" s="11"/>
      <c r="I118" s="11"/>
      <c r="J118" s="11"/>
      <c r="K118" s="11"/>
      <c r="L118" s="11"/>
      <c r="M118" s="11"/>
      <c r="N118" s="11"/>
      <c r="O118" s="11"/>
      <c r="P118" s="11"/>
      <c r="Q118" s="11"/>
      <c r="R118" s="11"/>
      <c r="S118" s="11"/>
    </row>
    <row r="119" spans="1:19">
      <c r="A119" s="11"/>
      <c r="B119" s="11"/>
      <c r="C119" s="11"/>
      <c r="D119" s="11"/>
      <c r="E119" s="11"/>
      <c r="F119" s="11"/>
      <c r="G119" s="47"/>
      <c r="H119" s="11"/>
      <c r="I119" s="11"/>
      <c r="J119" s="11"/>
      <c r="K119" s="11"/>
      <c r="L119" s="11"/>
      <c r="M119" s="11"/>
      <c r="N119" s="11"/>
      <c r="O119" s="11"/>
      <c r="P119" s="11"/>
      <c r="Q119" s="11"/>
      <c r="R119" s="11"/>
      <c r="S119" s="11"/>
    </row>
    <row r="120" spans="1:19">
      <c r="A120" s="11"/>
      <c r="B120" s="11"/>
      <c r="C120" s="11"/>
      <c r="D120" s="11"/>
      <c r="E120" s="11"/>
      <c r="F120" s="11"/>
      <c r="G120" s="47"/>
      <c r="H120" s="11"/>
      <c r="I120" s="11"/>
      <c r="J120" s="11"/>
      <c r="K120" s="11"/>
      <c r="L120" s="11"/>
      <c r="M120" s="11"/>
      <c r="N120" s="11"/>
      <c r="O120" s="11"/>
      <c r="P120" s="11"/>
      <c r="Q120" s="11"/>
      <c r="R120" s="11"/>
      <c r="S120" s="11"/>
    </row>
    <row r="121" spans="1:19">
      <c r="A121" s="11"/>
      <c r="B121" s="11"/>
      <c r="C121" s="11"/>
      <c r="D121" s="11"/>
      <c r="E121" s="11"/>
      <c r="F121" s="11"/>
      <c r="G121" s="47"/>
      <c r="H121" s="11"/>
      <c r="I121" s="11"/>
      <c r="J121" s="11"/>
      <c r="K121" s="11"/>
      <c r="L121" s="11"/>
      <c r="M121" s="11"/>
      <c r="N121" s="11"/>
      <c r="O121" s="11"/>
      <c r="P121" s="11"/>
      <c r="Q121" s="11"/>
      <c r="R121" s="11"/>
      <c r="S121" s="11"/>
    </row>
    <row r="122" spans="1:19">
      <c r="A122" s="11"/>
      <c r="B122" s="11"/>
      <c r="C122" s="11"/>
      <c r="D122" s="11"/>
      <c r="E122" s="11"/>
      <c r="F122" s="11"/>
      <c r="G122" s="47"/>
      <c r="H122" s="11"/>
      <c r="I122" s="11"/>
      <c r="J122" s="11"/>
      <c r="K122" s="11"/>
      <c r="L122" s="11"/>
      <c r="M122" s="11"/>
      <c r="N122" s="11"/>
      <c r="O122" s="11"/>
      <c r="P122" s="11"/>
      <c r="Q122" s="11"/>
      <c r="R122" s="11"/>
      <c r="S122" s="11"/>
    </row>
    <row r="123" spans="1:19">
      <c r="A123" s="11"/>
      <c r="B123" s="11"/>
      <c r="C123" s="11"/>
      <c r="D123" s="11"/>
      <c r="E123" s="11"/>
      <c r="F123" s="11"/>
      <c r="G123" s="47"/>
      <c r="H123" s="11"/>
      <c r="I123" s="11"/>
      <c r="J123" s="11"/>
      <c r="K123" s="11"/>
      <c r="L123" s="11"/>
      <c r="M123" s="11"/>
      <c r="N123" s="11"/>
      <c r="O123" s="11"/>
      <c r="P123" s="11"/>
      <c r="Q123" s="11"/>
      <c r="R123" s="11"/>
      <c r="S123" s="11"/>
    </row>
    <row r="124" spans="1:19">
      <c r="A124" s="11"/>
      <c r="B124" s="11"/>
      <c r="C124" s="11"/>
      <c r="D124" s="11"/>
      <c r="E124" s="11"/>
      <c r="F124" s="11"/>
      <c r="G124" s="47"/>
      <c r="H124" s="11"/>
      <c r="I124" s="11"/>
      <c r="J124" s="11"/>
      <c r="K124" s="11"/>
      <c r="L124" s="11"/>
      <c r="M124" s="11"/>
      <c r="N124" s="11"/>
      <c r="O124" s="11"/>
      <c r="P124" s="11"/>
      <c r="Q124" s="11"/>
      <c r="R124" s="11"/>
      <c r="S124" s="11"/>
    </row>
    <row r="125" spans="1:19">
      <c r="A125" s="11"/>
      <c r="B125" s="11"/>
      <c r="C125" s="11"/>
      <c r="D125" s="11"/>
      <c r="E125" s="11"/>
      <c r="F125" s="11"/>
      <c r="G125" s="47"/>
      <c r="H125" s="11"/>
      <c r="I125" s="11"/>
      <c r="J125" s="11"/>
      <c r="K125" s="11"/>
      <c r="L125" s="11"/>
      <c r="M125" s="11"/>
      <c r="N125" s="11"/>
      <c r="O125" s="11"/>
      <c r="P125" s="11"/>
      <c r="Q125" s="11"/>
      <c r="R125" s="11"/>
      <c r="S125" s="11"/>
    </row>
    <row r="126" spans="1:19">
      <c r="A126" s="11"/>
      <c r="B126" s="11"/>
      <c r="C126" s="11"/>
      <c r="D126" s="11"/>
      <c r="E126" s="11"/>
      <c r="F126" s="11"/>
      <c r="G126" s="47"/>
      <c r="H126" s="11"/>
      <c r="I126" s="11"/>
      <c r="J126" s="11"/>
      <c r="K126" s="11"/>
      <c r="L126" s="11"/>
      <c r="M126" s="11"/>
      <c r="N126" s="11"/>
      <c r="O126" s="11"/>
      <c r="P126" s="11"/>
      <c r="Q126" s="11"/>
      <c r="R126" s="11"/>
      <c r="S126" s="11"/>
    </row>
    <row r="127" spans="1:19">
      <c r="A127" s="11"/>
      <c r="B127" s="11"/>
      <c r="C127" s="11"/>
      <c r="D127" s="11"/>
      <c r="E127" s="11"/>
      <c r="F127" s="11"/>
      <c r="G127" s="47"/>
      <c r="H127" s="11"/>
      <c r="I127" s="11"/>
      <c r="J127" s="11"/>
      <c r="K127" s="11"/>
      <c r="L127" s="11"/>
      <c r="M127" s="11"/>
      <c r="N127" s="11"/>
      <c r="O127" s="11"/>
      <c r="P127" s="11"/>
      <c r="Q127" s="11"/>
      <c r="R127" s="11"/>
      <c r="S127" s="11"/>
    </row>
    <row r="128" spans="1:19">
      <c r="A128" s="11"/>
      <c r="B128" s="11"/>
      <c r="C128" s="11"/>
      <c r="D128" s="11"/>
      <c r="E128" s="11"/>
      <c r="F128" s="11"/>
      <c r="G128" s="47"/>
      <c r="H128" s="11"/>
      <c r="I128" s="11"/>
      <c r="J128" s="11"/>
      <c r="K128" s="11"/>
      <c r="L128" s="11"/>
      <c r="M128" s="11"/>
      <c r="N128" s="11"/>
      <c r="O128" s="11"/>
      <c r="P128" s="11"/>
      <c r="Q128" s="11"/>
      <c r="R128" s="11"/>
      <c r="S128" s="11"/>
    </row>
    <row r="129" spans="1:19">
      <c r="A129" s="11"/>
      <c r="B129" s="11"/>
      <c r="C129" s="11"/>
      <c r="D129" s="11"/>
      <c r="E129" s="11"/>
      <c r="F129" s="11"/>
      <c r="G129" s="47"/>
      <c r="H129" s="11"/>
      <c r="I129" s="11"/>
      <c r="J129" s="11"/>
      <c r="K129" s="11"/>
      <c r="L129" s="11"/>
      <c r="M129" s="11"/>
      <c r="N129" s="11"/>
      <c r="O129" s="11"/>
      <c r="P129" s="11"/>
      <c r="Q129" s="11"/>
      <c r="R129" s="11"/>
      <c r="S129" s="11"/>
    </row>
    <row r="130" spans="1:19">
      <c r="A130" s="11"/>
      <c r="B130" s="11"/>
      <c r="C130" s="11"/>
      <c r="D130" s="11"/>
      <c r="E130" s="11"/>
      <c r="F130" s="11"/>
      <c r="G130" s="47"/>
      <c r="H130" s="11"/>
      <c r="I130" s="11"/>
      <c r="J130" s="11"/>
      <c r="K130" s="11"/>
      <c r="L130" s="11"/>
      <c r="M130" s="11"/>
      <c r="N130" s="11"/>
      <c r="O130" s="11"/>
      <c r="P130" s="11"/>
      <c r="Q130" s="11"/>
      <c r="R130" s="11"/>
      <c r="S130" s="11"/>
    </row>
    <row r="131" spans="1:19">
      <c r="A131" s="11"/>
      <c r="B131" s="11"/>
      <c r="C131" s="11"/>
      <c r="D131" s="11"/>
      <c r="E131" s="11"/>
      <c r="F131" s="11"/>
      <c r="G131" s="47"/>
      <c r="H131" s="11"/>
      <c r="I131" s="11"/>
      <c r="J131" s="11"/>
      <c r="K131" s="11"/>
      <c r="L131" s="11"/>
      <c r="M131" s="11"/>
      <c r="N131" s="11"/>
      <c r="O131" s="11"/>
      <c r="P131" s="11"/>
      <c r="Q131" s="11"/>
      <c r="R131" s="11"/>
      <c r="S131" s="11"/>
    </row>
    <row r="132" spans="1:19">
      <c r="A132" s="11"/>
      <c r="B132" s="11"/>
      <c r="C132" s="11"/>
      <c r="D132" s="11"/>
      <c r="E132" s="11"/>
      <c r="F132" s="11"/>
      <c r="G132" s="47"/>
      <c r="H132" s="11"/>
      <c r="I132" s="11"/>
      <c r="J132" s="11"/>
      <c r="K132" s="11"/>
      <c r="L132" s="11"/>
      <c r="M132" s="11"/>
      <c r="N132" s="11"/>
      <c r="O132" s="11"/>
      <c r="P132" s="11"/>
      <c r="Q132" s="11"/>
      <c r="R132" s="11"/>
      <c r="S132" s="11"/>
    </row>
    <row r="133" spans="1:19">
      <c r="A133" s="11"/>
      <c r="B133" s="11"/>
      <c r="C133" s="11"/>
      <c r="D133" s="11"/>
      <c r="E133" s="11"/>
      <c r="F133" s="11"/>
      <c r="G133" s="47"/>
      <c r="H133" s="11"/>
      <c r="I133" s="11"/>
      <c r="J133" s="11"/>
      <c r="K133" s="11"/>
      <c r="L133" s="11"/>
      <c r="M133" s="11"/>
      <c r="N133" s="11"/>
      <c r="O133" s="11"/>
      <c r="P133" s="11"/>
      <c r="Q133" s="11"/>
      <c r="R133" s="11"/>
      <c r="S133" s="11"/>
    </row>
    <row r="134" spans="1:19">
      <c r="A134" s="11"/>
      <c r="B134" s="11"/>
      <c r="C134" s="11"/>
      <c r="D134" s="11"/>
      <c r="E134" s="11"/>
      <c r="F134" s="11"/>
      <c r="G134" s="47"/>
      <c r="H134" s="11"/>
      <c r="I134" s="11"/>
      <c r="J134" s="11"/>
      <c r="K134" s="11"/>
      <c r="L134" s="11"/>
      <c r="M134" s="11"/>
      <c r="N134" s="11"/>
      <c r="O134" s="11"/>
      <c r="P134" s="11"/>
      <c r="Q134" s="11"/>
      <c r="R134" s="11"/>
      <c r="S134" s="11"/>
    </row>
    <row r="135" spans="1:19">
      <c r="A135" s="11"/>
      <c r="B135" s="11"/>
      <c r="C135" s="11"/>
      <c r="D135" s="11"/>
      <c r="E135" s="11"/>
      <c r="F135" s="11"/>
      <c r="G135" s="47"/>
      <c r="H135" s="11"/>
      <c r="I135" s="11"/>
      <c r="J135" s="11"/>
      <c r="K135" s="11"/>
      <c r="L135" s="11"/>
      <c r="M135" s="11"/>
      <c r="N135" s="11"/>
      <c r="O135" s="11"/>
      <c r="P135" s="11"/>
      <c r="Q135" s="11"/>
      <c r="R135" s="11"/>
      <c r="S135" s="11"/>
    </row>
    <row r="136" spans="1:19">
      <c r="A136" s="11"/>
      <c r="B136" s="11"/>
      <c r="C136" s="11"/>
      <c r="D136" s="11"/>
      <c r="E136" s="11"/>
      <c r="F136" s="11"/>
      <c r="G136" s="47"/>
      <c r="H136" s="11"/>
      <c r="I136" s="11"/>
      <c r="J136" s="11"/>
      <c r="K136" s="11"/>
      <c r="L136" s="11"/>
      <c r="M136" s="11"/>
      <c r="N136" s="11"/>
      <c r="O136" s="11"/>
      <c r="P136" s="11"/>
      <c r="Q136" s="11"/>
      <c r="R136" s="11"/>
      <c r="S136" s="11"/>
    </row>
    <row r="137" spans="1:19">
      <c r="A137" s="11"/>
      <c r="B137" s="11"/>
      <c r="C137" s="11"/>
      <c r="D137" s="11"/>
      <c r="E137" s="11"/>
      <c r="F137" s="11"/>
      <c r="G137" s="47"/>
      <c r="H137" s="11"/>
      <c r="I137" s="11"/>
      <c r="J137" s="11"/>
      <c r="K137" s="11"/>
      <c r="L137" s="11"/>
      <c r="M137" s="11"/>
      <c r="N137" s="11"/>
      <c r="O137" s="11"/>
      <c r="P137" s="11"/>
      <c r="Q137" s="11"/>
      <c r="R137" s="11"/>
      <c r="S137" s="11"/>
    </row>
    <row r="138" spans="1:19">
      <c r="A138" s="11"/>
      <c r="B138" s="11"/>
      <c r="C138" s="11"/>
      <c r="D138" s="11"/>
      <c r="E138" s="11"/>
      <c r="F138" s="11"/>
      <c r="G138" s="47"/>
      <c r="H138" s="11"/>
      <c r="I138" s="11"/>
      <c r="J138" s="11"/>
      <c r="K138" s="11"/>
      <c r="L138" s="11"/>
      <c r="M138" s="11"/>
      <c r="N138" s="11"/>
      <c r="O138" s="11"/>
      <c r="P138" s="11"/>
      <c r="Q138" s="11"/>
      <c r="R138" s="11"/>
      <c r="S138" s="11"/>
    </row>
    <row r="139" spans="1:19">
      <c r="A139" s="11"/>
      <c r="B139" s="11"/>
      <c r="C139" s="11"/>
      <c r="D139" s="11"/>
      <c r="E139" s="11"/>
      <c r="F139" s="11"/>
      <c r="G139" s="47"/>
      <c r="H139" s="11"/>
      <c r="I139" s="11"/>
      <c r="J139" s="11"/>
      <c r="K139" s="11"/>
      <c r="L139" s="11"/>
      <c r="M139" s="11"/>
      <c r="N139" s="11"/>
      <c r="O139" s="11"/>
      <c r="P139" s="11"/>
      <c r="Q139" s="11"/>
      <c r="R139" s="11"/>
      <c r="S139" s="11"/>
    </row>
    <row r="140" spans="1:19">
      <c r="A140" s="11"/>
      <c r="B140" s="11"/>
      <c r="C140" s="11"/>
      <c r="D140" s="11"/>
      <c r="E140" s="11"/>
      <c r="F140" s="11"/>
      <c r="G140" s="47"/>
      <c r="H140" s="11"/>
      <c r="I140" s="11"/>
      <c r="J140" s="11"/>
      <c r="K140" s="11"/>
      <c r="L140" s="11"/>
      <c r="M140" s="11"/>
      <c r="N140" s="11"/>
      <c r="O140" s="11"/>
      <c r="P140" s="11"/>
      <c r="Q140" s="11"/>
      <c r="R140" s="11"/>
      <c r="S140" s="11"/>
    </row>
    <row r="141" spans="1:19">
      <c r="A141" s="11"/>
      <c r="B141" s="11"/>
      <c r="C141" s="11"/>
      <c r="D141" s="11"/>
      <c r="E141" s="11"/>
      <c r="F141" s="11"/>
      <c r="G141" s="47"/>
      <c r="H141" s="11"/>
      <c r="I141" s="11"/>
      <c r="J141" s="11"/>
      <c r="K141" s="11"/>
      <c r="L141" s="11"/>
      <c r="M141" s="11"/>
      <c r="N141" s="11"/>
      <c r="O141" s="11"/>
      <c r="P141" s="11"/>
      <c r="Q141" s="11"/>
      <c r="R141" s="11"/>
      <c r="S141" s="11"/>
    </row>
    <row r="142" spans="1:19">
      <c r="A142" s="11"/>
      <c r="B142" s="11"/>
      <c r="C142" s="11"/>
      <c r="D142" s="11"/>
      <c r="E142" s="11"/>
      <c r="F142" s="11"/>
      <c r="G142" s="47"/>
      <c r="H142" s="11"/>
      <c r="I142" s="11"/>
      <c r="J142" s="11"/>
      <c r="K142" s="11"/>
      <c r="L142" s="11"/>
      <c r="M142" s="11"/>
      <c r="N142" s="11"/>
      <c r="O142" s="11"/>
      <c r="P142" s="11"/>
      <c r="Q142" s="11"/>
      <c r="R142" s="11"/>
      <c r="S142" s="11"/>
    </row>
    <row r="143" spans="1:19">
      <c r="A143" s="11"/>
      <c r="B143" s="11"/>
      <c r="C143" s="11"/>
      <c r="D143" s="11"/>
      <c r="E143" s="11"/>
      <c r="F143" s="11"/>
      <c r="G143" s="47"/>
      <c r="H143" s="11"/>
      <c r="I143" s="11"/>
      <c r="J143" s="11"/>
      <c r="K143" s="11"/>
      <c r="L143" s="11"/>
      <c r="M143" s="11"/>
      <c r="N143" s="11"/>
      <c r="O143" s="11"/>
      <c r="P143" s="11"/>
      <c r="Q143" s="11"/>
      <c r="R143" s="11"/>
      <c r="S143" s="11"/>
    </row>
    <row r="144" spans="1:19">
      <c r="A144" s="11"/>
      <c r="B144" s="11"/>
      <c r="C144" s="11"/>
      <c r="D144" s="11"/>
      <c r="E144" s="11"/>
      <c r="F144" s="11"/>
      <c r="G144" s="47"/>
      <c r="H144" s="11"/>
      <c r="I144" s="11"/>
      <c r="J144" s="11"/>
      <c r="K144" s="11"/>
      <c r="L144" s="11"/>
      <c r="M144" s="11"/>
      <c r="N144" s="11"/>
      <c r="O144" s="11"/>
      <c r="P144" s="11"/>
      <c r="Q144" s="11"/>
      <c r="R144" s="11"/>
      <c r="S144" s="11"/>
    </row>
    <row r="145" spans="1:19">
      <c r="A145" s="11"/>
      <c r="B145" s="11"/>
      <c r="C145" s="11"/>
      <c r="D145" s="11"/>
      <c r="E145" s="11"/>
      <c r="F145" s="11"/>
      <c r="G145" s="47"/>
      <c r="H145" s="11"/>
      <c r="I145" s="11"/>
      <c r="J145" s="11"/>
      <c r="K145" s="11"/>
      <c r="L145" s="11"/>
      <c r="M145" s="11"/>
      <c r="N145" s="11"/>
      <c r="O145" s="11"/>
      <c r="P145" s="11"/>
      <c r="Q145" s="11"/>
      <c r="R145" s="11"/>
      <c r="S145" s="11"/>
    </row>
    <row r="146" spans="1:19">
      <c r="A146" s="11"/>
      <c r="B146" s="11"/>
      <c r="C146" s="11"/>
      <c r="D146" s="11"/>
      <c r="E146" s="11"/>
      <c r="F146" s="11"/>
      <c r="G146" s="47"/>
      <c r="H146" s="11"/>
      <c r="I146" s="11"/>
      <c r="J146" s="11"/>
      <c r="K146" s="11"/>
      <c r="L146" s="11"/>
      <c r="M146" s="11"/>
      <c r="N146" s="11"/>
      <c r="O146" s="11"/>
      <c r="P146" s="11"/>
      <c r="Q146" s="11"/>
      <c r="R146" s="11"/>
      <c r="S146" s="11"/>
    </row>
    <row r="147" spans="1:19">
      <c r="A147" s="11"/>
      <c r="B147" s="11"/>
      <c r="C147" s="11"/>
      <c r="D147" s="11"/>
      <c r="E147" s="11"/>
      <c r="F147" s="11"/>
      <c r="G147" s="47"/>
      <c r="H147" s="11"/>
      <c r="I147" s="11"/>
      <c r="J147" s="11"/>
      <c r="K147" s="11"/>
      <c r="L147" s="11"/>
      <c r="M147" s="11"/>
      <c r="N147" s="11"/>
      <c r="O147" s="11"/>
      <c r="P147" s="11"/>
      <c r="Q147" s="11"/>
      <c r="R147" s="11"/>
      <c r="S147" s="11"/>
    </row>
    <row r="148" spans="1:19">
      <c r="A148" s="11"/>
      <c r="B148" s="11"/>
      <c r="C148" s="11"/>
      <c r="D148" s="11"/>
      <c r="E148" s="11"/>
      <c r="F148" s="11"/>
      <c r="G148" s="47"/>
      <c r="H148" s="11"/>
      <c r="I148" s="11"/>
      <c r="J148" s="11"/>
      <c r="K148" s="11"/>
      <c r="L148" s="11"/>
      <c r="M148" s="11"/>
      <c r="N148" s="11"/>
      <c r="O148" s="11"/>
      <c r="P148" s="11"/>
      <c r="Q148" s="11"/>
      <c r="R148" s="11"/>
      <c r="S148" s="11"/>
    </row>
    <row r="149" spans="1:19">
      <c r="A149" s="11"/>
      <c r="B149" s="11"/>
      <c r="C149" s="11"/>
      <c r="D149" s="11"/>
      <c r="E149" s="11"/>
      <c r="F149" s="11"/>
      <c r="G149" s="47"/>
      <c r="H149" s="11"/>
      <c r="I149" s="11"/>
      <c r="J149" s="11"/>
      <c r="K149" s="11"/>
      <c r="L149" s="11"/>
      <c r="M149" s="11"/>
      <c r="N149" s="11"/>
      <c r="O149" s="11"/>
      <c r="P149" s="11"/>
      <c r="Q149" s="11"/>
      <c r="R149" s="11"/>
      <c r="S149" s="11"/>
    </row>
    <row r="150" spans="1:19">
      <c r="A150" s="11"/>
      <c r="B150" s="11"/>
      <c r="C150" s="11"/>
      <c r="D150" s="11"/>
      <c r="E150" s="11"/>
      <c r="F150" s="11"/>
      <c r="G150" s="47"/>
      <c r="H150" s="11"/>
      <c r="I150" s="11"/>
      <c r="J150" s="11"/>
      <c r="K150" s="11"/>
      <c r="L150" s="11"/>
      <c r="M150" s="11"/>
      <c r="N150" s="11"/>
      <c r="O150" s="11"/>
      <c r="P150" s="11"/>
      <c r="Q150" s="11"/>
      <c r="R150" s="11"/>
      <c r="S150" s="11"/>
    </row>
    <row r="151" spans="1:19">
      <c r="A151" s="11"/>
      <c r="B151" s="11"/>
      <c r="C151" s="11"/>
      <c r="D151" s="11"/>
      <c r="E151" s="11"/>
      <c r="F151" s="11"/>
      <c r="G151" s="47"/>
      <c r="H151" s="11"/>
      <c r="I151" s="11"/>
      <c r="J151" s="11"/>
      <c r="K151" s="11"/>
      <c r="L151" s="11"/>
      <c r="M151" s="11"/>
      <c r="N151" s="11"/>
      <c r="O151" s="11"/>
      <c r="P151" s="11"/>
      <c r="Q151" s="11"/>
      <c r="R151" s="11"/>
      <c r="S151" s="11"/>
    </row>
    <row r="152" spans="1:19">
      <c r="A152" s="11"/>
      <c r="B152" s="11"/>
      <c r="C152" s="11"/>
      <c r="D152" s="11"/>
      <c r="E152" s="11"/>
      <c r="F152" s="11"/>
      <c r="G152" s="47"/>
      <c r="H152" s="11"/>
      <c r="I152" s="11"/>
      <c r="J152" s="11"/>
      <c r="K152" s="11"/>
      <c r="L152" s="11"/>
      <c r="M152" s="11"/>
      <c r="N152" s="11"/>
      <c r="O152" s="11"/>
      <c r="P152" s="11"/>
      <c r="Q152" s="11"/>
      <c r="R152" s="11"/>
      <c r="S152" s="11"/>
    </row>
    <row r="153" spans="1:19">
      <c r="A153" s="11"/>
      <c r="B153" s="11"/>
      <c r="C153" s="11"/>
      <c r="D153" s="11"/>
      <c r="E153" s="11"/>
      <c r="F153" s="11"/>
      <c r="G153" s="47"/>
      <c r="H153" s="11"/>
      <c r="I153" s="11"/>
      <c r="J153" s="11"/>
      <c r="K153" s="11"/>
      <c r="L153" s="11"/>
      <c r="M153" s="11"/>
      <c r="N153" s="11"/>
      <c r="O153" s="11"/>
      <c r="P153" s="11"/>
      <c r="Q153" s="11"/>
      <c r="R153" s="11"/>
      <c r="S153" s="11"/>
    </row>
    <row r="154" spans="1:19">
      <c r="A154" s="11"/>
      <c r="B154" s="11"/>
      <c r="C154" s="11"/>
      <c r="D154" s="11"/>
      <c r="E154" s="11"/>
      <c r="F154" s="11"/>
      <c r="G154" s="47"/>
      <c r="H154" s="11"/>
      <c r="I154" s="11"/>
      <c r="J154" s="11"/>
      <c r="K154" s="11"/>
      <c r="L154" s="11"/>
      <c r="M154" s="11"/>
      <c r="N154" s="11"/>
      <c r="O154" s="11"/>
      <c r="P154" s="11"/>
      <c r="Q154" s="11"/>
      <c r="R154" s="11"/>
      <c r="S154" s="11"/>
    </row>
    <row r="155" spans="1:19">
      <c r="A155" s="11"/>
      <c r="B155" s="11"/>
      <c r="C155" s="11"/>
      <c r="D155" s="11"/>
      <c r="E155" s="11"/>
      <c r="F155" s="11"/>
      <c r="G155" s="47"/>
      <c r="H155" s="11"/>
      <c r="I155" s="11"/>
      <c r="J155" s="11"/>
      <c r="K155" s="11"/>
      <c r="L155" s="11"/>
      <c r="M155" s="11"/>
      <c r="N155" s="11"/>
      <c r="O155" s="11"/>
      <c r="P155" s="11"/>
      <c r="Q155" s="11"/>
      <c r="R155" s="11"/>
      <c r="S155" s="11"/>
    </row>
    <row r="156" spans="1:19">
      <c r="A156" s="11"/>
      <c r="B156" s="11"/>
      <c r="C156" s="11"/>
      <c r="D156" s="11"/>
      <c r="E156" s="11"/>
      <c r="F156" s="11"/>
      <c r="G156" s="47"/>
      <c r="H156" s="11"/>
      <c r="I156" s="11"/>
      <c r="J156" s="11"/>
      <c r="K156" s="11"/>
      <c r="L156" s="11"/>
      <c r="M156" s="11"/>
      <c r="N156" s="11"/>
      <c r="O156" s="11"/>
      <c r="P156" s="11"/>
      <c r="Q156" s="11"/>
      <c r="R156" s="11"/>
      <c r="S156" s="11"/>
    </row>
    <row r="157" spans="1:19">
      <c r="A157" s="11"/>
      <c r="B157" s="11"/>
      <c r="C157" s="11"/>
      <c r="D157" s="11"/>
      <c r="E157" s="11"/>
      <c r="F157" s="11"/>
      <c r="G157" s="47"/>
      <c r="H157" s="11"/>
      <c r="I157" s="11"/>
      <c r="J157" s="11"/>
      <c r="K157" s="11"/>
      <c r="L157" s="11"/>
      <c r="M157" s="11"/>
      <c r="N157" s="11"/>
      <c r="O157" s="11"/>
      <c r="P157" s="11"/>
      <c r="Q157" s="11"/>
      <c r="R157" s="11"/>
      <c r="S157" s="11"/>
    </row>
    <row r="158" spans="1:19">
      <c r="A158" s="11"/>
      <c r="B158" s="11"/>
      <c r="C158" s="11"/>
      <c r="D158" s="11"/>
      <c r="E158" s="11"/>
      <c r="F158" s="11"/>
      <c r="G158" s="47"/>
      <c r="H158" s="11"/>
      <c r="I158" s="11"/>
      <c r="J158" s="11"/>
      <c r="K158" s="11"/>
      <c r="L158" s="11"/>
      <c r="M158" s="11"/>
      <c r="N158" s="11"/>
      <c r="O158" s="11"/>
      <c r="P158" s="11"/>
      <c r="Q158" s="11"/>
      <c r="R158" s="11"/>
      <c r="S158" s="11"/>
    </row>
    <row r="159" spans="1:19">
      <c r="A159" s="11"/>
      <c r="B159" s="11"/>
      <c r="C159" s="11"/>
      <c r="D159" s="11"/>
      <c r="E159" s="11"/>
      <c r="F159" s="11"/>
      <c r="G159" s="47"/>
      <c r="H159" s="11"/>
      <c r="I159" s="11"/>
      <c r="J159" s="11"/>
      <c r="K159" s="11"/>
      <c r="L159" s="11"/>
      <c r="M159" s="11"/>
      <c r="N159" s="11"/>
      <c r="O159" s="11"/>
      <c r="P159" s="11"/>
      <c r="Q159" s="11"/>
      <c r="R159" s="11"/>
      <c r="S159" s="11"/>
    </row>
    <row r="160" spans="1:19">
      <c r="A160" s="11"/>
      <c r="B160" s="11"/>
      <c r="C160" s="11"/>
      <c r="D160" s="11"/>
      <c r="E160" s="11"/>
      <c r="F160" s="11"/>
      <c r="G160" s="47"/>
      <c r="H160" s="11"/>
      <c r="I160" s="11"/>
      <c r="J160" s="11"/>
      <c r="K160" s="11"/>
      <c r="L160" s="11"/>
      <c r="M160" s="11"/>
      <c r="N160" s="11"/>
      <c r="O160" s="11"/>
      <c r="P160" s="11"/>
      <c r="Q160" s="11"/>
      <c r="R160" s="11"/>
      <c r="S160" s="11"/>
    </row>
    <row r="161" spans="1:19">
      <c r="A161" s="11"/>
      <c r="B161" s="11"/>
      <c r="C161" s="11"/>
      <c r="D161" s="11"/>
      <c r="E161" s="11"/>
      <c r="F161" s="11"/>
      <c r="G161" s="47"/>
      <c r="H161" s="11"/>
      <c r="I161" s="11"/>
      <c r="J161" s="11"/>
      <c r="K161" s="11"/>
      <c r="L161" s="11"/>
      <c r="M161" s="11"/>
      <c r="N161" s="11"/>
      <c r="O161" s="11"/>
      <c r="P161" s="11"/>
      <c r="Q161" s="11"/>
      <c r="R161" s="11"/>
      <c r="S161" s="11"/>
    </row>
    <row r="162" spans="1:19">
      <c r="A162" s="11"/>
      <c r="B162" s="11"/>
      <c r="C162" s="11"/>
      <c r="D162" s="11"/>
      <c r="E162" s="11"/>
      <c r="F162" s="11"/>
      <c r="G162" s="47"/>
      <c r="H162" s="11"/>
      <c r="I162" s="11"/>
      <c r="J162" s="11"/>
      <c r="K162" s="11"/>
      <c r="L162" s="11"/>
      <c r="M162" s="11"/>
      <c r="N162" s="11"/>
      <c r="O162" s="11"/>
      <c r="P162" s="11"/>
      <c r="Q162" s="11"/>
      <c r="R162" s="11"/>
      <c r="S162" s="11"/>
    </row>
    <row r="163" spans="1:19">
      <c r="A163" s="11"/>
      <c r="B163" s="11"/>
      <c r="C163" s="11"/>
      <c r="D163" s="11"/>
      <c r="E163" s="11"/>
      <c r="F163" s="11"/>
      <c r="G163" s="47"/>
      <c r="H163" s="11"/>
      <c r="I163" s="11"/>
      <c r="J163" s="11"/>
      <c r="K163" s="11"/>
      <c r="L163" s="11"/>
      <c r="M163" s="11"/>
      <c r="N163" s="11"/>
      <c r="O163" s="11"/>
      <c r="P163" s="11"/>
      <c r="Q163" s="11"/>
      <c r="R163" s="11"/>
      <c r="S163" s="11"/>
    </row>
    <row r="164" spans="1:19">
      <c r="A164" s="11"/>
      <c r="B164" s="11"/>
      <c r="C164" s="11"/>
      <c r="D164" s="11"/>
      <c r="E164" s="11"/>
      <c r="F164" s="11"/>
      <c r="G164" s="47"/>
      <c r="H164" s="11"/>
      <c r="I164" s="11"/>
      <c r="J164" s="11"/>
      <c r="K164" s="11"/>
      <c r="L164" s="11"/>
      <c r="M164" s="11"/>
      <c r="N164" s="11"/>
      <c r="O164" s="11"/>
      <c r="P164" s="11"/>
      <c r="Q164" s="11"/>
      <c r="R164" s="11"/>
      <c r="S164" s="11"/>
    </row>
    <row r="165" spans="1:19">
      <c r="A165" s="11"/>
      <c r="B165" s="11"/>
      <c r="C165" s="11"/>
      <c r="D165" s="11"/>
      <c r="E165" s="11"/>
      <c r="F165" s="11"/>
      <c r="G165" s="47"/>
      <c r="H165" s="11"/>
      <c r="I165" s="11"/>
      <c r="J165" s="11"/>
      <c r="K165" s="11"/>
      <c r="L165" s="11"/>
      <c r="M165" s="11"/>
      <c r="N165" s="11"/>
      <c r="O165" s="11"/>
      <c r="P165" s="11"/>
      <c r="Q165" s="11"/>
      <c r="R165" s="11"/>
      <c r="S165" s="11"/>
    </row>
    <row r="166" spans="1:19">
      <c r="A166" s="11"/>
      <c r="B166" s="11"/>
      <c r="C166" s="11"/>
      <c r="D166" s="11"/>
      <c r="E166" s="11"/>
      <c r="F166" s="11"/>
      <c r="G166" s="47"/>
      <c r="H166" s="11"/>
      <c r="I166" s="11"/>
      <c r="J166" s="11"/>
      <c r="K166" s="11"/>
      <c r="L166" s="11"/>
      <c r="M166" s="11"/>
      <c r="N166" s="11"/>
      <c r="O166" s="11"/>
      <c r="P166" s="11"/>
      <c r="Q166" s="11"/>
      <c r="R166" s="11"/>
      <c r="S166" s="11"/>
    </row>
    <row r="167" spans="1:19">
      <c r="A167" s="11"/>
      <c r="B167" s="11"/>
      <c r="C167" s="11"/>
      <c r="D167" s="11"/>
      <c r="E167" s="11"/>
      <c r="F167" s="11"/>
      <c r="G167" s="47"/>
      <c r="H167" s="11"/>
      <c r="I167" s="11"/>
      <c r="J167" s="11"/>
      <c r="K167" s="11"/>
      <c r="L167" s="11"/>
      <c r="M167" s="11"/>
      <c r="N167" s="11"/>
      <c r="O167" s="11"/>
      <c r="P167" s="11"/>
      <c r="Q167" s="11"/>
      <c r="R167" s="11"/>
      <c r="S167" s="11"/>
    </row>
    <row r="168" spans="1:19">
      <c r="A168" s="11"/>
      <c r="B168" s="11"/>
      <c r="C168" s="11"/>
      <c r="D168" s="11"/>
      <c r="E168" s="11"/>
      <c r="F168" s="11"/>
      <c r="G168" s="47"/>
      <c r="H168" s="11"/>
      <c r="I168" s="11"/>
      <c r="J168" s="11"/>
      <c r="K168" s="11"/>
      <c r="L168" s="11"/>
      <c r="M168" s="11"/>
      <c r="N168" s="11"/>
      <c r="O168" s="11"/>
      <c r="P168" s="11"/>
      <c r="Q168" s="11"/>
      <c r="R168" s="11"/>
      <c r="S168" s="11"/>
    </row>
    <row r="169" spans="1:19">
      <c r="A169" s="11"/>
      <c r="B169" s="11"/>
      <c r="C169" s="11"/>
      <c r="D169" s="11"/>
      <c r="E169" s="11"/>
      <c r="F169" s="11"/>
      <c r="G169" s="47"/>
      <c r="H169" s="11"/>
      <c r="I169" s="11"/>
      <c r="J169" s="11"/>
      <c r="K169" s="11"/>
      <c r="L169" s="11"/>
      <c r="M169" s="11"/>
      <c r="N169" s="11"/>
      <c r="O169" s="11"/>
      <c r="P169" s="11"/>
      <c r="Q169" s="11"/>
      <c r="R169" s="11"/>
      <c r="S169" s="11"/>
    </row>
    <row r="170" spans="1:19">
      <c r="A170" s="11"/>
      <c r="B170" s="11"/>
      <c r="C170" s="11"/>
      <c r="D170" s="11"/>
      <c r="E170" s="11"/>
      <c r="F170" s="11"/>
      <c r="G170" s="47"/>
      <c r="H170" s="11"/>
      <c r="I170" s="11"/>
      <c r="J170" s="11"/>
      <c r="K170" s="11"/>
      <c r="L170" s="11"/>
      <c r="M170" s="11"/>
      <c r="N170" s="11"/>
      <c r="O170" s="11"/>
      <c r="P170" s="11"/>
      <c r="Q170" s="11"/>
      <c r="R170" s="11"/>
      <c r="S170" s="11"/>
    </row>
    <row r="171" spans="1:19">
      <c r="A171" s="11"/>
      <c r="B171" s="11"/>
      <c r="C171" s="11"/>
      <c r="D171" s="11"/>
      <c r="E171" s="11"/>
      <c r="F171" s="11"/>
      <c r="G171" s="47"/>
      <c r="H171" s="11"/>
      <c r="I171" s="11"/>
      <c r="J171" s="11"/>
      <c r="K171" s="11"/>
      <c r="L171" s="11"/>
      <c r="M171" s="11"/>
      <c r="N171" s="11"/>
      <c r="O171" s="11"/>
      <c r="P171" s="11"/>
      <c r="Q171" s="11"/>
      <c r="R171" s="11"/>
      <c r="S171" s="11"/>
    </row>
    <row r="172" spans="1:19">
      <c r="A172" s="11"/>
      <c r="B172" s="11"/>
      <c r="C172" s="11"/>
      <c r="D172" s="11"/>
      <c r="E172" s="11"/>
      <c r="F172" s="11"/>
      <c r="G172" s="47"/>
      <c r="H172" s="11"/>
      <c r="I172" s="11"/>
      <c r="J172" s="11"/>
      <c r="K172" s="11"/>
      <c r="L172" s="11"/>
      <c r="M172" s="11"/>
      <c r="N172" s="11"/>
      <c r="O172" s="11"/>
      <c r="P172" s="11"/>
      <c r="Q172" s="11"/>
      <c r="R172" s="11"/>
      <c r="S172" s="11"/>
    </row>
    <row r="173" spans="1:19">
      <c r="A173" s="11"/>
      <c r="B173" s="11"/>
      <c r="C173" s="11"/>
      <c r="D173" s="11"/>
      <c r="E173" s="11"/>
      <c r="F173" s="11"/>
      <c r="G173" s="47"/>
      <c r="H173" s="11"/>
      <c r="I173" s="11"/>
      <c r="J173" s="11"/>
      <c r="K173" s="11"/>
      <c r="L173" s="11"/>
      <c r="M173" s="11"/>
      <c r="N173" s="11"/>
      <c r="O173" s="11"/>
      <c r="P173" s="11"/>
      <c r="Q173" s="11"/>
      <c r="R173" s="11"/>
      <c r="S173" s="11"/>
    </row>
    <row r="174" spans="1:19">
      <c r="A174" s="11"/>
      <c r="B174" s="11"/>
      <c r="C174" s="11"/>
      <c r="D174" s="11"/>
      <c r="E174" s="11"/>
      <c r="F174" s="11"/>
      <c r="G174" s="47"/>
      <c r="H174" s="11"/>
      <c r="I174" s="11"/>
      <c r="J174" s="11"/>
      <c r="K174" s="11"/>
      <c r="L174" s="11"/>
      <c r="M174" s="11"/>
      <c r="N174" s="11"/>
      <c r="O174" s="11"/>
      <c r="P174" s="11"/>
      <c r="Q174" s="11"/>
      <c r="R174" s="11"/>
      <c r="S174" s="11"/>
    </row>
    <row r="175" spans="1:19">
      <c r="A175" s="11"/>
      <c r="B175" s="11"/>
      <c r="C175" s="11"/>
      <c r="D175" s="11"/>
      <c r="E175" s="11"/>
      <c r="F175" s="11"/>
      <c r="G175" s="47"/>
      <c r="H175" s="11"/>
      <c r="I175" s="11"/>
      <c r="J175" s="11"/>
      <c r="K175" s="11"/>
      <c r="L175" s="11"/>
      <c r="M175" s="11"/>
      <c r="N175" s="11"/>
      <c r="O175" s="11"/>
      <c r="P175" s="11"/>
      <c r="Q175" s="11"/>
      <c r="R175" s="11"/>
      <c r="S175" s="11"/>
    </row>
    <row r="176" spans="1:19">
      <c r="A176" s="11"/>
      <c r="B176" s="11"/>
      <c r="C176" s="11"/>
      <c r="D176" s="11"/>
      <c r="E176" s="11"/>
      <c r="F176" s="11"/>
      <c r="G176" s="47"/>
      <c r="H176" s="11"/>
      <c r="I176" s="11"/>
      <c r="J176" s="11"/>
      <c r="K176" s="11"/>
      <c r="L176" s="11"/>
      <c r="M176" s="11"/>
      <c r="N176" s="11"/>
      <c r="O176" s="11"/>
      <c r="P176" s="11"/>
      <c r="Q176" s="11"/>
      <c r="R176" s="11"/>
      <c r="S176" s="11"/>
    </row>
    <row r="177" spans="1:19">
      <c r="A177" s="11"/>
      <c r="B177" s="11"/>
      <c r="C177" s="11"/>
      <c r="D177" s="11"/>
      <c r="E177" s="11"/>
      <c r="F177" s="11"/>
      <c r="G177" s="47"/>
      <c r="H177" s="11"/>
      <c r="I177" s="11"/>
      <c r="J177" s="11"/>
      <c r="K177" s="11"/>
      <c r="L177" s="11"/>
      <c r="M177" s="11"/>
      <c r="N177" s="11"/>
      <c r="O177" s="11"/>
      <c r="P177" s="11"/>
      <c r="Q177" s="11"/>
      <c r="R177" s="11"/>
      <c r="S177" s="11"/>
    </row>
    <row r="178" spans="1:19">
      <c r="A178" s="11"/>
      <c r="B178" s="11"/>
      <c r="C178" s="11"/>
      <c r="D178" s="11"/>
      <c r="E178" s="11"/>
      <c r="F178" s="11"/>
      <c r="G178" s="47"/>
      <c r="H178" s="11"/>
      <c r="I178" s="11"/>
      <c r="J178" s="11"/>
      <c r="K178" s="11"/>
      <c r="L178" s="11"/>
      <c r="M178" s="11"/>
      <c r="N178" s="11"/>
      <c r="O178" s="11"/>
      <c r="P178" s="11"/>
      <c r="Q178" s="11"/>
      <c r="R178" s="11"/>
      <c r="S178" s="11"/>
    </row>
    <row r="179" spans="1:19">
      <c r="A179" s="11"/>
      <c r="B179" s="11"/>
      <c r="C179" s="11"/>
      <c r="D179" s="11"/>
      <c r="E179" s="11"/>
      <c r="F179" s="11"/>
      <c r="G179" s="47"/>
      <c r="H179" s="11"/>
      <c r="I179" s="11"/>
      <c r="J179" s="11"/>
      <c r="K179" s="11"/>
      <c r="L179" s="11"/>
      <c r="M179" s="11"/>
      <c r="N179" s="11"/>
      <c r="O179" s="11"/>
      <c r="P179" s="11"/>
      <c r="Q179" s="11"/>
      <c r="R179" s="11"/>
      <c r="S179" s="11"/>
    </row>
    <row r="180" spans="1:19">
      <c r="A180" s="11"/>
      <c r="B180" s="11"/>
      <c r="C180" s="11"/>
      <c r="D180" s="11"/>
      <c r="E180" s="11"/>
      <c r="F180" s="11"/>
      <c r="G180" s="47"/>
      <c r="H180" s="11"/>
      <c r="I180" s="11"/>
      <c r="J180" s="11"/>
      <c r="K180" s="11"/>
      <c r="L180" s="11"/>
      <c r="M180" s="11"/>
      <c r="N180" s="11"/>
      <c r="O180" s="11"/>
      <c r="P180" s="11"/>
      <c r="Q180" s="11"/>
      <c r="R180" s="11"/>
      <c r="S180" s="11"/>
    </row>
    <row r="181" spans="1:19">
      <c r="A181" s="11"/>
      <c r="B181" s="11"/>
      <c r="C181" s="11"/>
      <c r="D181" s="11"/>
      <c r="E181" s="11"/>
      <c r="F181" s="11"/>
      <c r="G181" s="47"/>
      <c r="H181" s="11"/>
      <c r="I181" s="11"/>
      <c r="J181" s="11"/>
      <c r="K181" s="11"/>
      <c r="L181" s="11"/>
      <c r="M181" s="11"/>
      <c r="N181" s="11"/>
      <c r="O181" s="11"/>
      <c r="P181" s="11"/>
      <c r="Q181" s="11"/>
      <c r="R181" s="11"/>
      <c r="S181" s="11"/>
    </row>
    <row r="182" spans="1:19">
      <c r="A182" s="11"/>
      <c r="B182" s="11"/>
      <c r="C182" s="11"/>
      <c r="D182" s="11"/>
      <c r="E182" s="11"/>
      <c r="F182" s="11"/>
      <c r="G182" s="47"/>
      <c r="H182" s="11"/>
      <c r="I182" s="11"/>
      <c r="J182" s="11"/>
      <c r="K182" s="11"/>
      <c r="L182" s="11"/>
      <c r="M182" s="11"/>
      <c r="N182" s="11"/>
      <c r="O182" s="11"/>
      <c r="P182" s="11"/>
      <c r="Q182" s="11"/>
      <c r="R182" s="11"/>
      <c r="S182" s="11"/>
    </row>
    <row r="183" spans="1:19">
      <c r="A183" s="11"/>
      <c r="B183" s="11"/>
      <c r="C183" s="11"/>
      <c r="D183" s="11"/>
      <c r="E183" s="11"/>
      <c r="F183" s="11"/>
      <c r="G183" s="47"/>
      <c r="H183" s="11"/>
      <c r="I183" s="11"/>
      <c r="J183" s="11"/>
      <c r="K183" s="11"/>
      <c r="L183" s="11"/>
      <c r="M183" s="11"/>
      <c r="N183" s="11"/>
      <c r="O183" s="11"/>
      <c r="P183" s="11"/>
      <c r="Q183" s="11"/>
      <c r="R183" s="11"/>
      <c r="S183" s="11"/>
    </row>
    <row r="184" spans="1:19">
      <c r="A184" s="11"/>
      <c r="B184" s="11"/>
      <c r="C184" s="11"/>
      <c r="D184" s="11"/>
      <c r="E184" s="11"/>
      <c r="F184" s="11"/>
      <c r="G184" s="47"/>
      <c r="H184" s="11"/>
      <c r="I184" s="11"/>
      <c r="J184" s="11"/>
      <c r="K184" s="11"/>
      <c r="L184" s="11"/>
      <c r="M184" s="11"/>
      <c r="N184" s="11"/>
      <c r="O184" s="11"/>
      <c r="P184" s="11"/>
      <c r="Q184" s="11"/>
      <c r="R184" s="11"/>
      <c r="S184" s="11"/>
    </row>
    <row r="185" spans="1:19">
      <c r="A185" s="11"/>
      <c r="B185" s="11"/>
      <c r="C185" s="11"/>
      <c r="D185" s="11"/>
      <c r="E185" s="11"/>
      <c r="F185" s="11"/>
      <c r="G185" s="47"/>
      <c r="H185" s="11"/>
      <c r="I185" s="11"/>
      <c r="J185" s="11"/>
      <c r="K185" s="11"/>
      <c r="L185" s="11"/>
      <c r="M185" s="11"/>
      <c r="N185" s="11"/>
      <c r="O185" s="11"/>
      <c r="P185" s="11"/>
      <c r="Q185" s="11"/>
      <c r="R185" s="11"/>
      <c r="S185" s="11"/>
    </row>
    <row r="186" spans="1:19">
      <c r="A186" s="11"/>
      <c r="B186" s="11"/>
      <c r="C186" s="11"/>
      <c r="D186" s="11"/>
      <c r="E186" s="11"/>
      <c r="F186" s="11"/>
      <c r="G186" s="47"/>
      <c r="H186" s="11"/>
      <c r="I186" s="11"/>
      <c r="J186" s="11"/>
      <c r="K186" s="11"/>
      <c r="L186" s="11"/>
      <c r="M186" s="11"/>
      <c r="N186" s="11"/>
      <c r="O186" s="11"/>
      <c r="P186" s="11"/>
      <c r="Q186" s="11"/>
      <c r="R186" s="11"/>
      <c r="S186" s="11"/>
    </row>
    <row r="187" spans="1:19">
      <c r="A187" s="11"/>
      <c r="B187" s="11"/>
      <c r="C187" s="11"/>
      <c r="D187" s="11"/>
      <c r="E187" s="11"/>
      <c r="F187" s="11"/>
      <c r="G187" s="47"/>
      <c r="H187" s="11"/>
      <c r="I187" s="11"/>
      <c r="J187" s="11"/>
      <c r="K187" s="11"/>
      <c r="L187" s="11"/>
      <c r="M187" s="11"/>
      <c r="N187" s="11"/>
      <c r="O187" s="11"/>
      <c r="P187" s="11"/>
      <c r="Q187" s="11"/>
      <c r="R187" s="11"/>
      <c r="S187" s="11"/>
    </row>
    <row r="188" spans="1:19">
      <c r="A188" s="11"/>
      <c r="B188" s="11"/>
      <c r="C188" s="11"/>
      <c r="D188" s="11"/>
      <c r="E188" s="11"/>
      <c r="F188" s="11"/>
      <c r="G188" s="47"/>
      <c r="H188" s="11"/>
      <c r="I188" s="11"/>
      <c r="J188" s="11"/>
      <c r="K188" s="11"/>
      <c r="L188" s="11"/>
      <c r="M188" s="11"/>
      <c r="N188" s="11"/>
      <c r="O188" s="11"/>
      <c r="P188" s="11"/>
      <c r="Q188" s="11"/>
      <c r="R188" s="11"/>
      <c r="S188" s="11"/>
    </row>
    <row r="189" spans="1:19">
      <c r="A189" s="11"/>
      <c r="B189" s="11"/>
      <c r="C189" s="11"/>
      <c r="D189" s="11"/>
      <c r="E189" s="11"/>
      <c r="F189" s="11"/>
      <c r="G189" s="47"/>
      <c r="H189" s="11"/>
      <c r="I189" s="11"/>
      <c r="J189" s="11"/>
      <c r="K189" s="11"/>
      <c r="L189" s="11"/>
      <c r="M189" s="11"/>
      <c r="N189" s="11"/>
      <c r="O189" s="11"/>
      <c r="P189" s="11"/>
      <c r="Q189" s="11"/>
      <c r="R189" s="11"/>
      <c r="S189" s="11"/>
    </row>
    <row r="190" spans="1:19">
      <c r="A190" s="11"/>
      <c r="B190" s="11"/>
      <c r="C190" s="11"/>
      <c r="D190" s="11"/>
      <c r="E190" s="11"/>
      <c r="F190" s="11"/>
      <c r="G190" s="47"/>
      <c r="H190" s="11"/>
      <c r="I190" s="11"/>
      <c r="J190" s="11"/>
      <c r="K190" s="11"/>
      <c r="L190" s="11"/>
      <c r="M190" s="11"/>
      <c r="N190" s="11"/>
      <c r="O190" s="11"/>
      <c r="P190" s="11"/>
      <c r="Q190" s="11"/>
      <c r="R190" s="11"/>
      <c r="S190" s="11"/>
    </row>
    <row r="191" spans="1:19">
      <c r="A191" s="11"/>
      <c r="B191" s="11"/>
      <c r="C191" s="11"/>
      <c r="D191" s="11"/>
      <c r="E191" s="11"/>
      <c r="F191" s="11"/>
      <c r="G191" s="47"/>
      <c r="H191" s="11"/>
      <c r="I191" s="11"/>
      <c r="J191" s="11"/>
      <c r="K191" s="11"/>
      <c r="L191" s="11"/>
      <c r="M191" s="11"/>
      <c r="N191" s="11"/>
      <c r="O191" s="11"/>
      <c r="P191" s="11"/>
      <c r="Q191" s="11"/>
      <c r="R191" s="11"/>
      <c r="S191" s="11"/>
    </row>
    <row r="192" spans="1:19">
      <c r="A192" s="11"/>
      <c r="B192" s="11"/>
      <c r="C192" s="11"/>
      <c r="D192" s="11"/>
      <c r="E192" s="11"/>
      <c r="F192" s="11"/>
      <c r="G192" s="47"/>
      <c r="H192" s="11"/>
      <c r="I192" s="11"/>
      <c r="J192" s="11"/>
      <c r="K192" s="11"/>
      <c r="L192" s="11"/>
      <c r="M192" s="11"/>
      <c r="N192" s="11"/>
      <c r="O192" s="11"/>
      <c r="P192" s="11"/>
      <c r="Q192" s="11"/>
      <c r="R192" s="11"/>
      <c r="S192" s="11"/>
    </row>
    <row r="193" spans="1:19">
      <c r="A193" s="11"/>
      <c r="B193" s="11"/>
      <c r="C193" s="11"/>
      <c r="D193" s="11"/>
      <c r="E193" s="11"/>
      <c r="F193" s="11"/>
      <c r="G193" s="47"/>
      <c r="H193" s="11"/>
      <c r="I193" s="11"/>
      <c r="J193" s="11"/>
      <c r="K193" s="11"/>
      <c r="L193" s="11"/>
      <c r="M193" s="11"/>
      <c r="N193" s="11"/>
      <c r="O193" s="11"/>
      <c r="P193" s="11"/>
      <c r="Q193" s="11"/>
      <c r="R193" s="11"/>
      <c r="S193" s="11"/>
    </row>
    <row r="194" spans="1:19">
      <c r="A194" s="11"/>
      <c r="B194" s="11"/>
      <c r="C194" s="11"/>
      <c r="D194" s="11"/>
      <c r="E194" s="11"/>
      <c r="F194" s="11"/>
      <c r="G194" s="47"/>
      <c r="H194" s="11"/>
      <c r="I194" s="11"/>
      <c r="J194" s="11"/>
      <c r="K194" s="11"/>
      <c r="L194" s="11"/>
      <c r="M194" s="11"/>
      <c r="N194" s="11"/>
      <c r="O194" s="11"/>
      <c r="P194" s="11"/>
      <c r="Q194" s="11"/>
      <c r="R194" s="11"/>
      <c r="S194" s="11"/>
    </row>
    <row r="195" spans="1:19">
      <c r="A195" s="11"/>
      <c r="B195" s="11"/>
      <c r="C195" s="11"/>
      <c r="D195" s="11"/>
      <c r="E195" s="11"/>
      <c r="F195" s="11"/>
      <c r="G195" s="47"/>
      <c r="H195" s="11"/>
      <c r="I195" s="11"/>
      <c r="J195" s="11"/>
      <c r="K195" s="11"/>
      <c r="L195" s="11"/>
      <c r="M195" s="11"/>
      <c r="N195" s="11"/>
      <c r="O195" s="11"/>
      <c r="P195" s="11"/>
      <c r="Q195" s="11"/>
      <c r="R195" s="11"/>
      <c r="S195" s="11"/>
    </row>
    <row r="196" spans="1:19">
      <c r="A196" s="11"/>
      <c r="B196" s="11"/>
      <c r="C196" s="11"/>
      <c r="D196" s="11"/>
      <c r="E196" s="11"/>
      <c r="F196" s="11"/>
      <c r="G196" s="47"/>
      <c r="H196" s="11"/>
      <c r="I196" s="11"/>
      <c r="J196" s="11"/>
      <c r="K196" s="11"/>
      <c r="L196" s="11"/>
      <c r="M196" s="11"/>
      <c r="N196" s="11"/>
      <c r="O196" s="11"/>
      <c r="P196" s="11"/>
      <c r="Q196" s="11"/>
      <c r="R196" s="11"/>
      <c r="S196" s="11"/>
    </row>
    <row r="197" spans="1:19">
      <c r="A197" s="11"/>
      <c r="B197" s="11"/>
      <c r="C197" s="11"/>
      <c r="D197" s="11"/>
      <c r="E197" s="11"/>
      <c r="F197" s="11"/>
      <c r="G197" s="47"/>
      <c r="H197" s="11"/>
      <c r="I197" s="11"/>
      <c r="J197" s="11"/>
      <c r="K197" s="11"/>
      <c r="L197" s="11"/>
      <c r="M197" s="11"/>
      <c r="N197" s="11"/>
      <c r="O197" s="11"/>
      <c r="P197" s="11"/>
      <c r="Q197" s="11"/>
      <c r="R197" s="11"/>
      <c r="S197" s="11"/>
    </row>
    <row r="198" spans="1:19">
      <c r="A198" s="11"/>
      <c r="B198" s="11"/>
      <c r="C198" s="11"/>
      <c r="D198" s="11"/>
      <c r="E198" s="11"/>
      <c r="F198" s="11"/>
      <c r="G198" s="47"/>
      <c r="H198" s="11"/>
      <c r="I198" s="11"/>
      <c r="J198" s="11"/>
      <c r="K198" s="11"/>
      <c r="L198" s="11"/>
      <c r="M198" s="11"/>
      <c r="N198" s="11"/>
      <c r="O198" s="11"/>
      <c r="P198" s="11"/>
      <c r="Q198" s="11"/>
      <c r="R198" s="11"/>
      <c r="S198" s="11"/>
    </row>
    <row r="199" spans="1:19">
      <c r="A199" s="11"/>
      <c r="B199" s="11"/>
      <c r="C199" s="11"/>
      <c r="D199" s="11"/>
      <c r="E199" s="11"/>
      <c r="F199" s="11"/>
      <c r="G199" s="47"/>
      <c r="H199" s="11"/>
      <c r="I199" s="11"/>
      <c r="J199" s="11"/>
      <c r="K199" s="11"/>
      <c r="L199" s="11"/>
      <c r="M199" s="11"/>
      <c r="N199" s="11"/>
      <c r="O199" s="11"/>
      <c r="P199" s="11"/>
      <c r="Q199" s="11"/>
      <c r="R199" s="11"/>
      <c r="S199" s="11"/>
    </row>
    <row r="200" spans="1:19">
      <c r="A200" s="11"/>
      <c r="B200" s="11"/>
      <c r="C200" s="11"/>
      <c r="D200" s="11"/>
      <c r="E200" s="11"/>
      <c r="F200" s="11"/>
      <c r="G200" s="47"/>
      <c r="H200" s="11"/>
      <c r="I200" s="11"/>
      <c r="J200" s="11"/>
      <c r="K200" s="11"/>
      <c r="L200" s="11"/>
      <c r="M200" s="11"/>
      <c r="N200" s="11"/>
      <c r="O200" s="11"/>
      <c r="P200" s="11"/>
      <c r="Q200" s="11"/>
      <c r="R200" s="11"/>
      <c r="S200" s="11"/>
    </row>
    <row r="201" spans="1:19">
      <c r="A201" s="11"/>
      <c r="B201" s="11"/>
      <c r="C201" s="11"/>
      <c r="D201" s="11"/>
      <c r="E201" s="11"/>
      <c r="F201" s="11"/>
      <c r="G201" s="47"/>
      <c r="H201" s="11"/>
      <c r="I201" s="11"/>
      <c r="J201" s="11"/>
      <c r="K201" s="11"/>
      <c r="L201" s="11"/>
      <c r="M201" s="11"/>
      <c r="N201" s="11"/>
      <c r="O201" s="11"/>
      <c r="P201" s="11"/>
      <c r="Q201" s="11"/>
      <c r="R201" s="11"/>
      <c r="S201" s="11"/>
    </row>
    <row r="202" spans="1:19">
      <c r="A202" s="11"/>
      <c r="B202" s="11"/>
      <c r="C202" s="11"/>
      <c r="D202" s="11"/>
      <c r="E202" s="11"/>
      <c r="F202" s="11"/>
      <c r="G202" s="47"/>
      <c r="H202" s="11"/>
      <c r="I202" s="11"/>
      <c r="J202" s="11"/>
      <c r="K202" s="11"/>
      <c r="L202" s="11"/>
      <c r="M202" s="11"/>
      <c r="N202" s="11"/>
      <c r="O202" s="11"/>
      <c r="P202" s="11"/>
      <c r="Q202" s="11"/>
      <c r="R202" s="11"/>
      <c r="S202" s="11"/>
    </row>
    <row r="203" spans="1:19">
      <c r="A203" s="11"/>
      <c r="B203" s="11"/>
      <c r="C203" s="11"/>
      <c r="D203" s="11"/>
      <c r="E203" s="11"/>
      <c r="F203" s="11"/>
      <c r="G203" s="47"/>
      <c r="H203" s="11"/>
      <c r="I203" s="11"/>
      <c r="J203" s="11"/>
      <c r="K203" s="11"/>
      <c r="L203" s="11"/>
      <c r="M203" s="11"/>
      <c r="N203" s="11"/>
      <c r="O203" s="11"/>
      <c r="P203" s="11"/>
      <c r="Q203" s="11"/>
      <c r="R203" s="11"/>
      <c r="S203" s="11"/>
    </row>
    <row r="204" spans="1:19">
      <c r="A204" s="11"/>
      <c r="B204" s="11"/>
      <c r="C204" s="11"/>
      <c r="D204" s="11"/>
      <c r="E204" s="11"/>
      <c r="F204" s="11"/>
      <c r="G204" s="47"/>
      <c r="H204" s="11"/>
      <c r="I204" s="11"/>
      <c r="J204" s="11"/>
      <c r="K204" s="11"/>
      <c r="L204" s="11"/>
      <c r="M204" s="11"/>
      <c r="N204" s="11"/>
      <c r="O204" s="11"/>
      <c r="P204" s="11"/>
      <c r="Q204" s="11"/>
      <c r="R204" s="11"/>
      <c r="S204" s="11"/>
    </row>
    <row r="205" spans="1:19">
      <c r="A205" s="11"/>
      <c r="B205" s="11"/>
      <c r="C205" s="11"/>
      <c r="D205" s="11"/>
      <c r="E205" s="11"/>
      <c r="F205" s="11"/>
      <c r="G205" s="47"/>
      <c r="H205" s="11"/>
      <c r="I205" s="11"/>
      <c r="J205" s="11"/>
      <c r="K205" s="11"/>
      <c r="L205" s="11"/>
      <c r="M205" s="11"/>
      <c r="N205" s="11"/>
      <c r="O205" s="11"/>
      <c r="P205" s="11"/>
      <c r="Q205" s="11"/>
      <c r="R205" s="11"/>
      <c r="S205" s="11"/>
    </row>
    <row r="206" spans="1:19">
      <c r="A206" s="11"/>
      <c r="B206" s="11"/>
      <c r="C206" s="11"/>
      <c r="D206" s="11"/>
      <c r="E206" s="11"/>
      <c r="F206" s="11"/>
      <c r="G206" s="47"/>
      <c r="H206" s="11"/>
      <c r="I206" s="11"/>
      <c r="J206" s="11"/>
      <c r="K206" s="11"/>
      <c r="L206" s="11"/>
      <c r="M206" s="11"/>
      <c r="N206" s="11"/>
      <c r="O206" s="11"/>
      <c r="P206" s="11"/>
      <c r="Q206" s="11"/>
      <c r="R206" s="11"/>
      <c r="S206" s="11"/>
    </row>
    <row r="207" spans="1:19">
      <c r="A207" s="11"/>
      <c r="B207" s="11"/>
      <c r="C207" s="11"/>
      <c r="D207" s="11"/>
      <c r="E207" s="11"/>
      <c r="F207" s="11"/>
      <c r="G207" s="47"/>
      <c r="H207" s="11"/>
      <c r="I207" s="11"/>
      <c r="J207" s="11"/>
      <c r="K207" s="11"/>
      <c r="L207" s="11"/>
      <c r="M207" s="11"/>
      <c r="N207" s="11"/>
      <c r="O207" s="11"/>
      <c r="P207" s="11"/>
      <c r="Q207" s="11"/>
      <c r="R207" s="11"/>
      <c r="S207" s="11"/>
    </row>
    <row r="208" spans="1:19">
      <c r="A208" s="11"/>
      <c r="B208" s="11"/>
      <c r="C208" s="11"/>
      <c r="D208" s="11"/>
      <c r="E208" s="11"/>
      <c r="F208" s="11"/>
      <c r="G208" s="47"/>
      <c r="H208" s="11"/>
      <c r="I208" s="11"/>
      <c r="J208" s="11"/>
      <c r="K208" s="11"/>
      <c r="L208" s="11"/>
      <c r="M208" s="11"/>
      <c r="N208" s="11"/>
      <c r="O208" s="11"/>
      <c r="P208" s="11"/>
      <c r="Q208" s="11"/>
      <c r="R208" s="11"/>
      <c r="S208" s="11"/>
    </row>
    <row r="209" spans="1:19">
      <c r="A209" s="11"/>
      <c r="B209" s="11"/>
      <c r="C209" s="11"/>
      <c r="D209" s="11"/>
      <c r="E209" s="11"/>
      <c r="F209" s="11"/>
      <c r="G209" s="47"/>
      <c r="H209" s="11"/>
      <c r="I209" s="11"/>
      <c r="J209" s="11"/>
      <c r="K209" s="11"/>
      <c r="L209" s="11"/>
      <c r="M209" s="11"/>
      <c r="N209" s="11"/>
      <c r="O209" s="11"/>
      <c r="P209" s="11"/>
      <c r="Q209" s="11"/>
      <c r="R209" s="11"/>
      <c r="S209" s="11"/>
    </row>
    <row r="210" spans="1:19">
      <c r="A210" s="11"/>
      <c r="B210" s="11"/>
      <c r="C210" s="11"/>
      <c r="D210" s="11"/>
      <c r="E210" s="11"/>
      <c r="F210" s="11"/>
      <c r="G210" s="47"/>
      <c r="H210" s="11"/>
      <c r="I210" s="11"/>
      <c r="J210" s="11"/>
      <c r="K210" s="11"/>
      <c r="L210" s="11"/>
      <c r="M210" s="11"/>
      <c r="N210" s="11"/>
      <c r="O210" s="11"/>
      <c r="P210" s="11"/>
      <c r="Q210" s="11"/>
      <c r="R210" s="11"/>
      <c r="S210" s="11"/>
    </row>
    <row r="211" spans="1:19">
      <c r="A211" s="11"/>
      <c r="B211" s="11"/>
      <c r="C211" s="11"/>
      <c r="D211" s="11"/>
      <c r="E211" s="11"/>
      <c r="F211" s="11"/>
      <c r="G211" s="47"/>
      <c r="H211" s="11"/>
      <c r="I211" s="11"/>
      <c r="J211" s="11"/>
      <c r="K211" s="11"/>
      <c r="L211" s="11"/>
      <c r="M211" s="11"/>
      <c r="N211" s="11"/>
      <c r="O211" s="11"/>
      <c r="P211" s="11"/>
      <c r="Q211" s="11"/>
      <c r="R211" s="11"/>
      <c r="S211" s="11"/>
    </row>
    <row r="212" spans="1:19">
      <c r="A212" s="11"/>
      <c r="B212" s="11"/>
      <c r="C212" s="11"/>
      <c r="D212" s="11"/>
      <c r="E212" s="11"/>
      <c r="F212" s="11"/>
      <c r="G212" s="47"/>
      <c r="H212" s="11"/>
      <c r="I212" s="11"/>
      <c r="J212" s="11"/>
      <c r="K212" s="11"/>
      <c r="L212" s="11"/>
      <c r="M212" s="11"/>
      <c r="N212" s="11"/>
      <c r="O212" s="11"/>
      <c r="P212" s="11"/>
      <c r="Q212" s="11"/>
      <c r="R212" s="11"/>
      <c r="S212" s="11"/>
    </row>
    <row r="213" spans="1:19">
      <c r="A213" s="11"/>
      <c r="B213" s="11"/>
      <c r="C213" s="11"/>
      <c r="D213" s="11"/>
      <c r="E213" s="11"/>
      <c r="F213" s="11"/>
      <c r="G213" s="47"/>
      <c r="H213" s="11"/>
      <c r="I213" s="11"/>
      <c r="J213" s="11"/>
      <c r="K213" s="11"/>
      <c r="L213" s="11"/>
      <c r="M213" s="11"/>
      <c r="N213" s="11"/>
      <c r="O213" s="11"/>
      <c r="P213" s="11"/>
      <c r="Q213" s="11"/>
      <c r="R213" s="11"/>
      <c r="S213" s="11"/>
    </row>
    <row r="214" spans="1:19">
      <c r="A214" s="11"/>
      <c r="B214" s="11"/>
      <c r="C214" s="11"/>
      <c r="D214" s="11"/>
      <c r="E214" s="11"/>
      <c r="F214" s="11"/>
      <c r="G214" s="47"/>
      <c r="H214" s="11"/>
      <c r="I214" s="11"/>
      <c r="J214" s="11"/>
      <c r="K214" s="11"/>
      <c r="L214" s="11"/>
      <c r="M214" s="11"/>
      <c r="N214" s="11"/>
      <c r="O214" s="11"/>
      <c r="P214" s="11"/>
      <c r="Q214" s="11"/>
      <c r="R214" s="11"/>
      <c r="S214" s="11"/>
    </row>
    <row r="215" spans="1:19">
      <c r="A215" s="11"/>
      <c r="B215" s="11"/>
      <c r="C215" s="11"/>
      <c r="D215" s="11"/>
      <c r="E215" s="11"/>
      <c r="F215" s="11"/>
      <c r="G215" s="47"/>
      <c r="H215" s="11"/>
      <c r="I215" s="11"/>
      <c r="J215" s="11"/>
      <c r="K215" s="11"/>
      <c r="L215" s="11"/>
      <c r="M215" s="11"/>
      <c r="N215" s="11"/>
      <c r="O215" s="11"/>
      <c r="P215" s="11"/>
      <c r="Q215" s="11"/>
      <c r="R215" s="11"/>
      <c r="S215" s="11"/>
    </row>
    <row r="216" spans="1:19">
      <c r="A216" s="11"/>
      <c r="B216" s="11"/>
      <c r="C216" s="11"/>
      <c r="D216" s="11"/>
      <c r="E216" s="11"/>
      <c r="F216" s="11"/>
      <c r="G216" s="47"/>
      <c r="H216" s="11"/>
      <c r="I216" s="11"/>
      <c r="J216" s="11"/>
      <c r="K216" s="11"/>
      <c r="L216" s="11"/>
      <c r="M216" s="11"/>
      <c r="N216" s="11"/>
      <c r="O216" s="11"/>
      <c r="P216" s="11"/>
      <c r="Q216" s="11"/>
      <c r="R216" s="11"/>
      <c r="S216" s="11"/>
    </row>
    <row r="217" spans="1:19">
      <c r="A217" s="11"/>
      <c r="B217" s="11"/>
      <c r="C217" s="11"/>
      <c r="D217" s="11"/>
      <c r="E217" s="11"/>
      <c r="F217" s="11"/>
      <c r="G217" s="47"/>
      <c r="H217" s="11"/>
      <c r="I217" s="11"/>
      <c r="J217" s="11"/>
      <c r="K217" s="11"/>
      <c r="L217" s="11"/>
      <c r="M217" s="11"/>
      <c r="N217" s="11"/>
      <c r="O217" s="11"/>
      <c r="P217" s="11"/>
      <c r="Q217" s="11"/>
      <c r="R217" s="11"/>
      <c r="S217" s="11"/>
    </row>
    <row r="218" spans="1:19">
      <c r="A218" s="11"/>
      <c r="B218" s="11"/>
      <c r="C218" s="11"/>
      <c r="D218" s="11"/>
      <c r="E218" s="11"/>
      <c r="F218" s="11"/>
      <c r="G218" s="47"/>
      <c r="H218" s="11"/>
      <c r="I218" s="11"/>
      <c r="J218" s="11"/>
      <c r="K218" s="11"/>
      <c r="L218" s="11"/>
      <c r="M218" s="11"/>
      <c r="N218" s="11"/>
      <c r="O218" s="11"/>
      <c r="P218" s="11"/>
      <c r="Q218" s="11"/>
      <c r="R218" s="11"/>
      <c r="S218" s="11"/>
    </row>
    <row r="219" spans="1:19">
      <c r="A219" s="11"/>
      <c r="B219" s="11"/>
      <c r="C219" s="11"/>
      <c r="D219" s="11"/>
      <c r="E219" s="11"/>
      <c r="F219" s="11"/>
      <c r="G219" s="47"/>
      <c r="H219" s="11"/>
      <c r="I219" s="11"/>
      <c r="J219" s="11"/>
      <c r="K219" s="11"/>
      <c r="L219" s="11"/>
      <c r="M219" s="11"/>
      <c r="N219" s="11"/>
      <c r="O219" s="11"/>
      <c r="P219" s="11"/>
      <c r="Q219" s="11"/>
      <c r="R219" s="11"/>
      <c r="S219" s="11"/>
    </row>
    <row r="220" spans="1:19">
      <c r="A220" s="11"/>
      <c r="B220" s="11"/>
      <c r="C220" s="11"/>
      <c r="D220" s="11"/>
      <c r="E220" s="11"/>
      <c r="F220" s="11"/>
      <c r="G220" s="47"/>
      <c r="H220" s="11"/>
      <c r="I220" s="11"/>
      <c r="J220" s="11"/>
      <c r="K220" s="11"/>
      <c r="L220" s="11"/>
      <c r="M220" s="11"/>
      <c r="N220" s="11"/>
      <c r="O220" s="11"/>
      <c r="P220" s="11"/>
      <c r="Q220" s="11"/>
      <c r="R220" s="11"/>
      <c r="S220" s="11"/>
    </row>
    <row r="221" spans="1:19">
      <c r="A221" s="11"/>
      <c r="B221" s="11"/>
      <c r="C221" s="11"/>
      <c r="D221" s="11"/>
      <c r="E221" s="11"/>
      <c r="F221" s="11"/>
      <c r="G221" s="47"/>
      <c r="H221" s="11"/>
      <c r="I221" s="11"/>
      <c r="J221" s="11"/>
      <c r="K221" s="11"/>
      <c r="L221" s="11"/>
      <c r="M221" s="11"/>
      <c r="N221" s="11"/>
      <c r="O221" s="11"/>
      <c r="P221" s="11"/>
      <c r="Q221" s="11"/>
      <c r="R221" s="11"/>
      <c r="S221" s="11"/>
    </row>
    <row r="222" spans="1:19">
      <c r="A222" s="11"/>
      <c r="B222" s="11"/>
      <c r="C222" s="11"/>
      <c r="D222" s="11"/>
      <c r="E222" s="11"/>
      <c r="F222" s="11"/>
      <c r="G222" s="47"/>
      <c r="H222" s="11"/>
      <c r="I222" s="11"/>
      <c r="J222" s="11"/>
      <c r="K222" s="11"/>
      <c r="L222" s="11"/>
      <c r="M222" s="11"/>
      <c r="N222" s="11"/>
      <c r="O222" s="11"/>
      <c r="P222" s="11"/>
      <c r="Q222" s="11"/>
      <c r="R222" s="11"/>
      <c r="S222" s="11"/>
    </row>
    <row r="223" spans="1:19">
      <c r="A223" s="11"/>
      <c r="B223" s="11"/>
      <c r="C223" s="11"/>
      <c r="D223" s="11"/>
      <c r="E223" s="11"/>
      <c r="F223" s="11"/>
      <c r="G223" s="47"/>
      <c r="H223" s="11"/>
      <c r="I223" s="11"/>
      <c r="J223" s="11"/>
      <c r="K223" s="11"/>
      <c r="L223" s="11"/>
      <c r="M223" s="11"/>
      <c r="N223" s="11"/>
      <c r="O223" s="11"/>
      <c r="P223" s="11"/>
      <c r="Q223" s="11"/>
      <c r="R223" s="11"/>
      <c r="S223" s="11"/>
    </row>
    <row r="224" spans="1:19">
      <c r="A224" s="11"/>
      <c r="B224" s="11"/>
      <c r="C224" s="11"/>
      <c r="D224" s="11"/>
      <c r="E224" s="11"/>
      <c r="F224" s="11"/>
      <c r="G224" s="47"/>
      <c r="H224" s="11"/>
      <c r="I224" s="11"/>
      <c r="J224" s="11"/>
      <c r="K224" s="11"/>
      <c r="L224" s="11"/>
      <c r="M224" s="11"/>
      <c r="N224" s="11"/>
      <c r="O224" s="11"/>
      <c r="P224" s="11"/>
      <c r="Q224" s="11"/>
      <c r="R224" s="11"/>
      <c r="S224" s="11"/>
    </row>
    <row r="225" spans="1:19">
      <c r="A225" s="11"/>
      <c r="B225" s="11"/>
      <c r="C225" s="11"/>
      <c r="D225" s="11"/>
      <c r="E225" s="11"/>
      <c r="F225" s="11"/>
      <c r="G225" s="47"/>
      <c r="H225" s="11"/>
      <c r="I225" s="11"/>
      <c r="J225" s="11"/>
      <c r="K225" s="11"/>
      <c r="L225" s="11"/>
      <c r="M225" s="11"/>
      <c r="N225" s="11"/>
      <c r="O225" s="11"/>
      <c r="P225" s="11"/>
      <c r="Q225" s="11"/>
      <c r="R225" s="11"/>
      <c r="S225" s="11"/>
    </row>
    <row r="226" spans="1:19">
      <c r="A226" s="11"/>
      <c r="B226" s="11"/>
      <c r="C226" s="11"/>
      <c r="D226" s="11"/>
      <c r="E226" s="11"/>
      <c r="F226" s="11"/>
      <c r="G226" s="47"/>
      <c r="H226" s="11"/>
      <c r="I226" s="11"/>
      <c r="J226" s="11"/>
      <c r="K226" s="11"/>
      <c r="L226" s="11"/>
      <c r="M226" s="11"/>
      <c r="N226" s="11"/>
      <c r="O226" s="11"/>
      <c r="P226" s="11"/>
      <c r="Q226" s="11"/>
      <c r="R226" s="11"/>
      <c r="S226" s="11"/>
    </row>
    <row r="227" spans="1:19">
      <c r="A227" s="11"/>
      <c r="B227" s="11"/>
      <c r="C227" s="11"/>
      <c r="D227" s="11"/>
      <c r="E227" s="11"/>
      <c r="F227" s="11"/>
      <c r="G227" s="47"/>
      <c r="H227" s="11"/>
      <c r="I227" s="11"/>
      <c r="J227" s="11"/>
      <c r="K227" s="11"/>
      <c r="L227" s="11"/>
      <c r="M227" s="11"/>
      <c r="N227" s="11"/>
      <c r="O227" s="11"/>
      <c r="P227" s="11"/>
      <c r="Q227" s="11"/>
      <c r="R227" s="11"/>
      <c r="S227" s="11"/>
    </row>
    <row r="228" spans="1:19">
      <c r="A228" s="11"/>
      <c r="B228" s="11"/>
      <c r="C228" s="11"/>
      <c r="D228" s="11"/>
      <c r="E228" s="11"/>
      <c r="F228" s="11"/>
      <c r="G228" s="47"/>
      <c r="H228" s="11"/>
      <c r="I228" s="11"/>
      <c r="J228" s="11"/>
      <c r="K228" s="11"/>
      <c r="L228" s="11"/>
      <c r="M228" s="11"/>
      <c r="N228" s="11"/>
      <c r="O228" s="11"/>
      <c r="P228" s="11"/>
      <c r="Q228" s="11"/>
      <c r="R228" s="11"/>
      <c r="S228" s="11"/>
    </row>
    <row r="229" spans="1:19">
      <c r="A229" s="11"/>
      <c r="B229" s="11"/>
      <c r="C229" s="11"/>
      <c r="D229" s="11"/>
      <c r="E229" s="11"/>
      <c r="F229" s="11"/>
      <c r="G229" s="47"/>
      <c r="H229" s="11"/>
      <c r="I229" s="11"/>
      <c r="J229" s="11"/>
      <c r="K229" s="11"/>
      <c r="L229" s="11"/>
      <c r="M229" s="11"/>
      <c r="N229" s="11"/>
      <c r="O229" s="11"/>
      <c r="P229" s="11"/>
      <c r="Q229" s="11"/>
      <c r="R229" s="11"/>
      <c r="S229" s="11"/>
    </row>
    <row r="230" spans="1:19">
      <c r="A230" s="11"/>
      <c r="B230" s="11"/>
      <c r="C230" s="11"/>
      <c r="D230" s="11"/>
      <c r="E230" s="11"/>
      <c r="F230" s="11"/>
      <c r="G230" s="47"/>
      <c r="H230" s="11"/>
      <c r="I230" s="11"/>
      <c r="J230" s="11"/>
      <c r="K230" s="11"/>
      <c r="L230" s="11"/>
      <c r="M230" s="11"/>
      <c r="N230" s="11"/>
      <c r="O230" s="11"/>
      <c r="P230" s="11"/>
      <c r="Q230" s="11"/>
      <c r="R230" s="11"/>
      <c r="S230" s="11"/>
    </row>
    <row r="231" spans="1:19">
      <c r="A231" s="11"/>
      <c r="B231" s="11"/>
      <c r="C231" s="11"/>
      <c r="D231" s="11"/>
      <c r="E231" s="11"/>
      <c r="F231" s="11"/>
      <c r="G231" s="47"/>
      <c r="H231" s="11"/>
      <c r="I231" s="11"/>
      <c r="J231" s="11"/>
      <c r="K231" s="11"/>
      <c r="L231" s="11"/>
      <c r="M231" s="11"/>
      <c r="N231" s="11"/>
      <c r="O231" s="11"/>
      <c r="P231" s="11"/>
      <c r="Q231" s="11"/>
      <c r="R231" s="11"/>
      <c r="S231" s="11"/>
    </row>
    <row r="232" spans="1:19">
      <c r="A232" s="11"/>
      <c r="B232" s="11"/>
      <c r="C232" s="11"/>
      <c r="D232" s="11"/>
      <c r="E232" s="11"/>
      <c r="F232" s="11"/>
      <c r="G232" s="47"/>
      <c r="H232" s="11"/>
      <c r="I232" s="11"/>
      <c r="J232" s="11"/>
      <c r="K232" s="11"/>
      <c r="L232" s="11"/>
      <c r="M232" s="11"/>
      <c r="N232" s="11"/>
      <c r="O232" s="11"/>
      <c r="P232" s="11"/>
      <c r="Q232" s="11"/>
      <c r="R232" s="11"/>
      <c r="S232" s="11"/>
    </row>
    <row r="233" spans="1:19">
      <c r="A233" s="11"/>
      <c r="B233" s="11"/>
      <c r="C233" s="11"/>
      <c r="D233" s="11"/>
      <c r="E233" s="11"/>
      <c r="F233" s="11"/>
      <c r="G233" s="47"/>
      <c r="H233" s="11"/>
      <c r="I233" s="11"/>
      <c r="J233" s="11"/>
      <c r="K233" s="11"/>
      <c r="L233" s="11"/>
      <c r="M233" s="11"/>
      <c r="N233" s="11"/>
      <c r="O233" s="11"/>
      <c r="P233" s="11"/>
      <c r="Q233" s="11"/>
      <c r="R233" s="11"/>
      <c r="S233" s="11"/>
    </row>
    <row r="234" spans="1:19">
      <c r="A234" s="11"/>
      <c r="B234" s="11"/>
      <c r="C234" s="11"/>
      <c r="D234" s="11"/>
      <c r="E234" s="11"/>
      <c r="F234" s="11"/>
      <c r="G234" s="47"/>
      <c r="H234" s="11"/>
      <c r="I234" s="11"/>
      <c r="J234" s="11"/>
      <c r="K234" s="11"/>
      <c r="L234" s="11"/>
      <c r="M234" s="11"/>
      <c r="N234" s="11"/>
      <c r="O234" s="11"/>
      <c r="P234" s="11"/>
      <c r="Q234" s="11"/>
      <c r="R234" s="11"/>
      <c r="S234" s="11"/>
    </row>
    <row r="235" spans="1:19">
      <c r="A235" s="11"/>
      <c r="B235" s="11"/>
      <c r="C235" s="11"/>
      <c r="D235" s="11"/>
      <c r="E235" s="11"/>
      <c r="F235" s="11"/>
      <c r="G235" s="47"/>
      <c r="H235" s="11"/>
      <c r="I235" s="11"/>
      <c r="J235" s="11"/>
      <c r="K235" s="11"/>
      <c r="L235" s="11"/>
      <c r="M235" s="11"/>
      <c r="N235" s="11"/>
      <c r="O235" s="11"/>
      <c r="P235" s="11"/>
      <c r="Q235" s="11"/>
      <c r="R235" s="11"/>
      <c r="S235" s="11"/>
    </row>
    <row r="236" spans="1:19">
      <c r="A236" s="11"/>
      <c r="B236" s="11"/>
      <c r="C236" s="11"/>
      <c r="D236" s="11"/>
      <c r="E236" s="11"/>
      <c r="F236" s="11"/>
      <c r="G236" s="47"/>
      <c r="H236" s="11"/>
      <c r="I236" s="11"/>
      <c r="J236" s="11"/>
      <c r="K236" s="11"/>
      <c r="L236" s="11"/>
      <c r="M236" s="11"/>
      <c r="N236" s="11"/>
      <c r="O236" s="11"/>
      <c r="P236" s="11"/>
      <c r="Q236" s="11"/>
      <c r="R236" s="11"/>
      <c r="S236" s="11"/>
    </row>
    <row r="237" spans="1:19">
      <c r="A237" s="11"/>
      <c r="B237" s="11"/>
      <c r="C237" s="11"/>
      <c r="D237" s="11"/>
      <c r="E237" s="11"/>
      <c r="F237" s="11"/>
      <c r="G237" s="47"/>
      <c r="H237" s="11"/>
      <c r="I237" s="11"/>
      <c r="J237" s="11"/>
      <c r="K237" s="11"/>
      <c r="L237" s="11"/>
      <c r="M237" s="11"/>
      <c r="N237" s="11"/>
      <c r="O237" s="11"/>
      <c r="P237" s="11"/>
      <c r="Q237" s="11"/>
      <c r="R237" s="11"/>
      <c r="S237" s="11"/>
    </row>
    <row r="238" spans="1:19">
      <c r="A238" s="11"/>
      <c r="B238" s="11"/>
      <c r="C238" s="11"/>
      <c r="D238" s="11"/>
      <c r="E238" s="11"/>
      <c r="F238" s="11"/>
      <c r="G238" s="47"/>
      <c r="H238" s="11"/>
      <c r="I238" s="11"/>
      <c r="J238" s="11"/>
      <c r="K238" s="11"/>
      <c r="L238" s="11"/>
      <c r="M238" s="11"/>
      <c r="N238" s="11"/>
      <c r="O238" s="11"/>
      <c r="P238" s="11"/>
      <c r="Q238" s="11"/>
      <c r="R238" s="11"/>
      <c r="S238" s="11"/>
    </row>
    <row r="239" spans="1:19">
      <c r="A239" s="11"/>
      <c r="B239" s="11"/>
      <c r="C239" s="11"/>
      <c r="D239" s="11"/>
      <c r="E239" s="11"/>
      <c r="F239" s="11"/>
      <c r="G239" s="47"/>
      <c r="H239" s="11"/>
      <c r="I239" s="11"/>
      <c r="J239" s="11"/>
      <c r="K239" s="11"/>
      <c r="L239" s="11"/>
      <c r="M239" s="11"/>
      <c r="N239" s="11"/>
      <c r="O239" s="11"/>
      <c r="P239" s="11"/>
      <c r="Q239" s="11"/>
      <c r="R239" s="11"/>
      <c r="S239" s="11"/>
    </row>
    <row r="240" spans="1:19">
      <c r="A240" s="11"/>
      <c r="B240" s="11"/>
      <c r="C240" s="11"/>
      <c r="D240" s="11"/>
      <c r="E240" s="11"/>
      <c r="F240" s="11"/>
      <c r="G240" s="47"/>
      <c r="H240" s="11"/>
      <c r="I240" s="11"/>
      <c r="J240" s="11"/>
      <c r="K240" s="11"/>
      <c r="L240" s="11"/>
      <c r="M240" s="11"/>
      <c r="N240" s="11"/>
      <c r="O240" s="11"/>
      <c r="P240" s="11"/>
      <c r="Q240" s="11"/>
      <c r="R240" s="11"/>
      <c r="S240" s="11"/>
    </row>
    <row r="241" spans="1:19">
      <c r="A241" s="11"/>
      <c r="B241" s="11"/>
      <c r="C241" s="11"/>
      <c r="D241" s="11"/>
      <c r="E241" s="11"/>
      <c r="F241" s="11"/>
      <c r="G241" s="47"/>
      <c r="H241" s="11"/>
      <c r="I241" s="11"/>
      <c r="J241" s="11"/>
      <c r="K241" s="11"/>
      <c r="L241" s="11"/>
      <c r="M241" s="11"/>
      <c r="N241" s="11"/>
      <c r="O241" s="11"/>
      <c r="P241" s="11"/>
      <c r="Q241" s="11"/>
      <c r="R241" s="11"/>
      <c r="S241" s="11"/>
    </row>
    <row r="242" spans="1:19">
      <c r="A242" s="11"/>
      <c r="B242" s="11"/>
      <c r="C242" s="11"/>
      <c r="D242" s="11"/>
      <c r="E242" s="11"/>
      <c r="F242" s="11"/>
      <c r="G242" s="47"/>
      <c r="H242" s="11"/>
      <c r="I242" s="11"/>
      <c r="J242" s="11"/>
      <c r="K242" s="11"/>
      <c r="L242" s="11"/>
      <c r="M242" s="11"/>
      <c r="N242" s="11"/>
      <c r="O242" s="11"/>
      <c r="P242" s="11"/>
      <c r="Q242" s="11"/>
      <c r="R242" s="11"/>
      <c r="S242" s="11"/>
    </row>
    <row r="243" spans="1:19">
      <c r="A243" s="11"/>
      <c r="B243" s="11"/>
      <c r="C243" s="11"/>
      <c r="D243" s="11"/>
      <c r="E243" s="11"/>
      <c r="F243" s="11"/>
      <c r="G243" s="47"/>
      <c r="H243" s="11"/>
      <c r="I243" s="11"/>
      <c r="J243" s="11"/>
      <c r="K243" s="11"/>
      <c r="L243" s="11"/>
      <c r="M243" s="11"/>
      <c r="N243" s="11"/>
      <c r="O243" s="11"/>
      <c r="Q243" s="11"/>
      <c r="R243" s="11"/>
      <c r="S243" s="11"/>
    </row>
    <row r="244" spans="1:19">
      <c r="A244" s="11"/>
      <c r="B244" s="11"/>
      <c r="C244" s="11"/>
      <c r="D244" s="11"/>
      <c r="E244" s="11"/>
      <c r="F244" s="11"/>
      <c r="G244" s="47"/>
      <c r="H244" s="11"/>
      <c r="I244" s="11"/>
      <c r="J244" s="11"/>
      <c r="K244" s="11"/>
      <c r="L244" s="11"/>
      <c r="M244" s="11"/>
      <c r="N244" s="11"/>
      <c r="O244" s="11"/>
      <c r="Q244" s="11"/>
      <c r="R244" s="11"/>
      <c r="S244" s="11"/>
    </row>
    <row r="245" spans="1:19">
      <c r="A245" s="11"/>
      <c r="B245" s="11"/>
      <c r="C245" s="11"/>
      <c r="D245" s="11"/>
      <c r="E245" s="11"/>
      <c r="F245" s="11"/>
      <c r="G245" s="47"/>
      <c r="H245" s="11"/>
      <c r="I245" s="11"/>
      <c r="J245" s="11"/>
      <c r="K245" s="11"/>
      <c r="L245" s="11"/>
      <c r="M245" s="11"/>
      <c r="N245" s="11"/>
      <c r="O245" s="11"/>
      <c r="Q245" s="11"/>
      <c r="R245" s="11"/>
      <c r="S245" s="11"/>
    </row>
    <row r="246" spans="1:19">
      <c r="A246" s="11"/>
      <c r="B246" s="11"/>
      <c r="C246" s="11"/>
      <c r="D246" s="11"/>
      <c r="E246" s="11"/>
      <c r="F246" s="11"/>
      <c r="G246" s="47"/>
      <c r="H246" s="11"/>
      <c r="I246" s="11"/>
      <c r="J246" s="11"/>
      <c r="K246" s="11"/>
      <c r="L246" s="11"/>
      <c r="M246" s="11"/>
      <c r="N246" s="11"/>
      <c r="O246" s="11"/>
      <c r="Q246" s="11"/>
      <c r="R246" s="11"/>
      <c r="S246" s="11"/>
    </row>
    <row r="247" spans="1:19">
      <c r="A247" s="11"/>
      <c r="B247" s="11"/>
      <c r="C247" s="11"/>
      <c r="D247" s="11"/>
      <c r="E247" s="11"/>
      <c r="F247" s="11"/>
      <c r="G247" s="47"/>
      <c r="H247" s="11"/>
      <c r="I247" s="11"/>
      <c r="J247" s="11"/>
      <c r="K247" s="11"/>
      <c r="L247" s="11"/>
      <c r="M247" s="11"/>
      <c r="N247" s="11"/>
      <c r="O247" s="11"/>
      <c r="Q247" s="11"/>
      <c r="R247" s="11"/>
      <c r="S247" s="11"/>
    </row>
    <row r="248" spans="1:19">
      <c r="A248" s="11"/>
      <c r="B248" s="11"/>
      <c r="C248" s="11"/>
      <c r="D248" s="11"/>
      <c r="E248" s="11"/>
      <c r="F248" s="11"/>
      <c r="G248" s="47"/>
      <c r="H248" s="11"/>
      <c r="I248" s="11"/>
      <c r="J248" s="11"/>
      <c r="K248" s="11"/>
      <c r="L248" s="11"/>
      <c r="M248" s="11"/>
      <c r="N248" s="11"/>
      <c r="O248" s="11"/>
      <c r="Q248" s="11"/>
      <c r="R248" s="11"/>
      <c r="S248" s="11"/>
    </row>
    <row r="249" spans="1:19">
      <c r="A249" s="11"/>
      <c r="B249" s="11"/>
      <c r="C249" s="11"/>
      <c r="D249" s="11"/>
      <c r="E249" s="11"/>
      <c r="F249" s="11"/>
      <c r="G249" s="47"/>
      <c r="H249" s="11"/>
      <c r="I249" s="11"/>
      <c r="J249" s="11"/>
      <c r="K249" s="11"/>
      <c r="L249" s="11"/>
      <c r="M249" s="11"/>
      <c r="N249" s="11"/>
      <c r="O249" s="11"/>
      <c r="Q249" s="11"/>
      <c r="R249" s="11"/>
      <c r="S249" s="11"/>
    </row>
    <row r="250" spans="1:19">
      <c r="A250" s="11"/>
      <c r="B250" s="11"/>
      <c r="C250" s="11"/>
      <c r="D250" s="11"/>
      <c r="E250" s="11"/>
      <c r="F250" s="11"/>
      <c r="G250" s="47"/>
      <c r="H250" s="11"/>
      <c r="I250" s="11"/>
      <c r="J250" s="11"/>
      <c r="K250" s="11"/>
      <c r="L250" s="11"/>
      <c r="M250" s="11"/>
      <c r="N250" s="11"/>
      <c r="O250" s="11"/>
      <c r="Q250" s="11"/>
      <c r="R250" s="11"/>
      <c r="S250" s="11"/>
    </row>
    <row r="251" spans="1:19">
      <c r="A251" s="11"/>
      <c r="B251" s="11"/>
      <c r="C251" s="11"/>
      <c r="D251" s="11"/>
      <c r="E251" s="11"/>
      <c r="F251" s="11"/>
      <c r="G251" s="47"/>
      <c r="H251" s="11"/>
      <c r="I251" s="11"/>
      <c r="J251" s="11"/>
      <c r="K251" s="11"/>
      <c r="L251" s="11"/>
      <c r="M251" s="11"/>
      <c r="N251" s="11"/>
      <c r="O251" s="11"/>
    </row>
    <row r="252" spans="1:19">
      <c r="A252" s="11"/>
      <c r="B252" s="11"/>
      <c r="C252" s="11"/>
      <c r="D252" s="11"/>
      <c r="E252" s="11"/>
      <c r="F252" s="11"/>
      <c r="G252" s="47"/>
      <c r="H252" s="11"/>
      <c r="I252" s="11"/>
      <c r="J252" s="11"/>
      <c r="K252" s="11"/>
      <c r="L252" s="11"/>
      <c r="M252" s="11"/>
      <c r="N252" s="11"/>
      <c r="O252" s="11"/>
    </row>
    <row r="253" spans="1:19">
      <c r="A253" s="11"/>
      <c r="B253" s="11"/>
      <c r="C253" s="11"/>
      <c r="D253" s="11"/>
      <c r="E253" s="11"/>
      <c r="F253" s="11"/>
      <c r="G253" s="47"/>
      <c r="H253" s="11"/>
      <c r="I253" s="11"/>
      <c r="J253" s="11"/>
      <c r="K253" s="11"/>
      <c r="L253" s="11"/>
      <c r="M253" s="11"/>
      <c r="N253" s="11"/>
    </row>
    <row r="254" spans="1:19">
      <c r="A254" s="11"/>
      <c r="B254" s="11"/>
      <c r="C254" s="11"/>
      <c r="D254" s="11"/>
      <c r="E254" s="11"/>
      <c r="F254" s="11"/>
      <c r="G254" s="47"/>
      <c r="H254" s="11"/>
      <c r="I254" s="11"/>
      <c r="J254" s="11"/>
      <c r="K254" s="11"/>
      <c r="L254" s="11"/>
      <c r="M254" s="11"/>
      <c r="N254" s="11"/>
    </row>
    <row r="255" spans="1:19">
      <c r="A255" s="11"/>
      <c r="B255" s="11"/>
      <c r="C255" s="11"/>
      <c r="D255" s="11"/>
      <c r="E255" s="11"/>
      <c r="F255" s="11"/>
      <c r="G255" s="47"/>
      <c r="H255" s="11"/>
      <c r="I255" s="11"/>
      <c r="J255" s="11"/>
      <c r="K255" s="11"/>
      <c r="L255" s="11"/>
      <c r="M255" s="11"/>
      <c r="N255" s="11"/>
    </row>
  </sheetData>
  <mergeCells count="20">
    <mergeCell ref="A1:T1"/>
    <mergeCell ref="A3:A4"/>
    <mergeCell ref="B3:B4"/>
    <mergeCell ref="C3:C4"/>
    <mergeCell ref="D3:D4"/>
    <mergeCell ref="E3:E4"/>
    <mergeCell ref="F3:F4"/>
    <mergeCell ref="G3:G4"/>
    <mergeCell ref="H3:H4"/>
    <mergeCell ref="I3:I4"/>
    <mergeCell ref="J3:K3"/>
    <mergeCell ref="L3:L4"/>
    <mergeCell ref="S18:S19"/>
    <mergeCell ref="M3:N3"/>
    <mergeCell ref="O3:P3"/>
    <mergeCell ref="Q3:R3"/>
    <mergeCell ref="O18:O19"/>
    <mergeCell ref="Q18:R18"/>
    <mergeCell ref="P18:P19"/>
    <mergeCell ref="S3:S4"/>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
  <sheetViews>
    <sheetView topLeftCell="G1" zoomScale="80" zoomScaleNormal="80" workbookViewId="0">
      <pane ySplit="3" topLeftCell="A16" activePane="bottomLeft" state="frozen"/>
      <selection activeCell="A3" sqref="A3"/>
      <selection pane="bottomLeft" activeCell="Q20" sqref="Q20"/>
    </sheetView>
  </sheetViews>
  <sheetFormatPr defaultRowHeight="15"/>
  <cols>
    <col min="1" max="1" width="3.42578125" style="73" customWidth="1"/>
    <col min="2" max="2" width="17.85546875" style="73" customWidth="1"/>
    <col min="3" max="3" width="116.42578125" style="73" customWidth="1"/>
    <col min="4" max="4" width="18.140625" style="73" bestFit="1" customWidth="1"/>
    <col min="5" max="5" width="47" style="73" bestFit="1" customWidth="1"/>
    <col min="6" max="6" width="29.42578125" style="73" customWidth="1"/>
    <col min="7" max="7" width="24.5703125" style="73" customWidth="1"/>
    <col min="8" max="8" width="34.5703125" style="73" customWidth="1"/>
    <col min="9" max="9" width="25.5703125" style="73" customWidth="1"/>
    <col min="10" max="10" width="31.42578125" style="73" customWidth="1"/>
    <col min="11" max="11" width="13.42578125" style="73" customWidth="1"/>
    <col min="12" max="12" width="28.85546875" style="73" customWidth="1"/>
    <col min="13" max="13" width="15.5703125" style="73" customWidth="1"/>
    <col min="14" max="14" width="16.5703125" style="73" customWidth="1"/>
    <col min="15" max="15" width="15.140625" style="73" customWidth="1"/>
    <col min="16" max="16" width="16.42578125" style="73" customWidth="1"/>
    <col min="17" max="17" width="18.85546875" style="73" customWidth="1"/>
    <col min="18" max="18" width="18.5703125" style="73" customWidth="1"/>
    <col min="19" max="19" width="22.42578125" style="73" customWidth="1"/>
    <col min="20" max="20" width="22.5703125" style="73" customWidth="1"/>
    <col min="21" max="21" width="16.5703125" style="73" customWidth="1"/>
    <col min="22" max="16384" width="9.140625" style="73"/>
  </cols>
  <sheetData>
    <row r="1" spans="1:20" ht="15.75">
      <c r="A1" s="348" t="s">
        <v>895</v>
      </c>
      <c r="B1" s="348"/>
      <c r="C1" s="348"/>
      <c r="D1" s="348"/>
      <c r="E1" s="348"/>
      <c r="F1" s="348"/>
      <c r="G1" s="348"/>
      <c r="H1" s="348"/>
      <c r="I1" s="348"/>
      <c r="J1" s="348"/>
      <c r="K1" s="390"/>
      <c r="L1" s="390"/>
      <c r="M1" s="390"/>
      <c r="N1" s="390"/>
      <c r="O1" s="390"/>
      <c r="P1" s="390"/>
      <c r="Q1" s="390"/>
      <c r="R1" s="390"/>
      <c r="S1" s="390"/>
      <c r="T1" s="390"/>
    </row>
    <row r="2" spans="1:20" ht="17.25" customHeight="1">
      <c r="K2" s="2"/>
      <c r="M2" s="2"/>
      <c r="N2" s="2"/>
      <c r="O2" s="2"/>
      <c r="P2" s="2"/>
    </row>
    <row r="3" spans="1:20" ht="4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c r="A4" s="300"/>
      <c r="B4" s="300"/>
      <c r="C4" s="300"/>
      <c r="D4" s="300"/>
      <c r="E4" s="300"/>
      <c r="F4" s="300"/>
      <c r="G4" s="300"/>
      <c r="H4" s="300"/>
      <c r="I4" s="300"/>
      <c r="J4" s="250" t="s">
        <v>15</v>
      </c>
      <c r="K4" s="53" t="s">
        <v>16</v>
      </c>
      <c r="L4" s="300"/>
      <c r="M4" s="250">
        <v>2022</v>
      </c>
      <c r="N4" s="250">
        <v>2023</v>
      </c>
      <c r="O4" s="250">
        <v>2022</v>
      </c>
      <c r="P4" s="250">
        <v>2023</v>
      </c>
      <c r="Q4" s="250">
        <v>2022</v>
      </c>
      <c r="R4" s="250">
        <v>2023</v>
      </c>
      <c r="S4" s="307"/>
    </row>
    <row r="5" spans="1:20">
      <c r="A5" s="146" t="s">
        <v>17</v>
      </c>
      <c r="B5" s="111" t="s">
        <v>18</v>
      </c>
      <c r="C5" s="146" t="s">
        <v>19</v>
      </c>
      <c r="D5" s="146" t="s">
        <v>20</v>
      </c>
      <c r="E5" s="146" t="s">
        <v>21</v>
      </c>
      <c r="F5" s="146" t="s">
        <v>22</v>
      </c>
      <c r="G5" s="251"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s="8" customFormat="1" ht="372">
      <c r="A6" s="183">
        <v>1</v>
      </c>
      <c r="B6" s="67" t="s">
        <v>823</v>
      </c>
      <c r="C6" s="67" t="s">
        <v>824</v>
      </c>
      <c r="D6" s="67" t="s">
        <v>825</v>
      </c>
      <c r="E6" s="67" t="s">
        <v>826</v>
      </c>
      <c r="F6" s="67" t="s">
        <v>361</v>
      </c>
      <c r="G6" s="16" t="s">
        <v>827</v>
      </c>
      <c r="H6" s="67" t="s">
        <v>828</v>
      </c>
      <c r="I6" s="67" t="s">
        <v>829</v>
      </c>
      <c r="J6" s="67" t="s">
        <v>830</v>
      </c>
      <c r="K6" s="68" t="s">
        <v>831</v>
      </c>
      <c r="L6" s="67" t="s">
        <v>832</v>
      </c>
      <c r="M6" s="67" t="s">
        <v>64</v>
      </c>
      <c r="N6" s="67" t="s">
        <v>64</v>
      </c>
      <c r="O6" s="89">
        <v>319200</v>
      </c>
      <c r="P6" s="89">
        <v>319200</v>
      </c>
      <c r="Q6" s="89">
        <v>319200</v>
      </c>
      <c r="R6" s="89">
        <v>319200</v>
      </c>
      <c r="S6" s="81" t="s">
        <v>896</v>
      </c>
    </row>
    <row r="7" spans="1:20" ht="372">
      <c r="A7" s="183">
        <v>2</v>
      </c>
      <c r="B7" s="67" t="s">
        <v>833</v>
      </c>
      <c r="C7" s="81" t="s">
        <v>834</v>
      </c>
      <c r="D7" s="67" t="s">
        <v>825</v>
      </c>
      <c r="E7" s="67" t="s">
        <v>826</v>
      </c>
      <c r="F7" s="67" t="s">
        <v>835</v>
      </c>
      <c r="G7" s="16" t="s">
        <v>836</v>
      </c>
      <c r="H7" s="67" t="s">
        <v>828</v>
      </c>
      <c r="I7" s="67" t="s">
        <v>837</v>
      </c>
      <c r="J7" s="67" t="s">
        <v>838</v>
      </c>
      <c r="K7" s="68" t="s">
        <v>839</v>
      </c>
      <c r="L7" s="67" t="s">
        <v>840</v>
      </c>
      <c r="M7" s="67" t="s">
        <v>246</v>
      </c>
      <c r="N7" s="67" t="s">
        <v>246</v>
      </c>
      <c r="O7" s="89">
        <v>70000</v>
      </c>
      <c r="P7" s="89">
        <v>70000</v>
      </c>
      <c r="Q7" s="89">
        <v>70000</v>
      </c>
      <c r="R7" s="89">
        <v>70000</v>
      </c>
      <c r="S7" s="81" t="s">
        <v>896</v>
      </c>
    </row>
    <row r="8" spans="1:20" ht="303.75" customHeight="1">
      <c r="A8" s="183">
        <v>3</v>
      </c>
      <c r="B8" s="67" t="s">
        <v>68</v>
      </c>
      <c r="C8" s="81" t="s">
        <v>841</v>
      </c>
      <c r="D8" s="67" t="s">
        <v>60</v>
      </c>
      <c r="E8" s="67" t="s">
        <v>842</v>
      </c>
      <c r="F8" s="67" t="s">
        <v>361</v>
      </c>
      <c r="G8" s="16" t="s">
        <v>843</v>
      </c>
      <c r="H8" s="67" t="s">
        <v>844</v>
      </c>
      <c r="I8" s="67" t="s">
        <v>845</v>
      </c>
      <c r="J8" s="67" t="s">
        <v>846</v>
      </c>
      <c r="K8" s="68" t="s">
        <v>847</v>
      </c>
      <c r="L8" s="67" t="s">
        <v>848</v>
      </c>
      <c r="M8" s="67" t="s">
        <v>64</v>
      </c>
      <c r="N8" s="67" t="s">
        <v>64</v>
      </c>
      <c r="O8" s="89">
        <v>31000</v>
      </c>
      <c r="P8" s="89">
        <v>35000</v>
      </c>
      <c r="Q8" s="89">
        <v>31000</v>
      </c>
      <c r="R8" s="89">
        <v>35000</v>
      </c>
      <c r="S8" s="81" t="s">
        <v>897</v>
      </c>
    </row>
    <row r="9" spans="1:20" ht="240">
      <c r="A9" s="183">
        <v>4</v>
      </c>
      <c r="B9" s="67" t="s">
        <v>849</v>
      </c>
      <c r="C9" s="67" t="s">
        <v>850</v>
      </c>
      <c r="D9" s="67" t="s">
        <v>194</v>
      </c>
      <c r="E9" s="67" t="s">
        <v>851</v>
      </c>
      <c r="F9" s="67" t="s">
        <v>361</v>
      </c>
      <c r="G9" s="16" t="s">
        <v>852</v>
      </c>
      <c r="H9" s="67" t="s">
        <v>853</v>
      </c>
      <c r="I9" s="67" t="s">
        <v>854</v>
      </c>
      <c r="J9" s="67" t="s">
        <v>855</v>
      </c>
      <c r="K9" s="68" t="s">
        <v>856</v>
      </c>
      <c r="L9" s="67" t="s">
        <v>857</v>
      </c>
      <c r="M9" s="67" t="s">
        <v>64</v>
      </c>
      <c r="N9" s="67" t="s">
        <v>64</v>
      </c>
      <c r="O9" s="89">
        <v>370000</v>
      </c>
      <c r="P9" s="89">
        <v>415000</v>
      </c>
      <c r="Q9" s="89">
        <v>370000</v>
      </c>
      <c r="R9" s="89">
        <v>415000</v>
      </c>
      <c r="S9" s="81" t="s">
        <v>897</v>
      </c>
    </row>
    <row r="10" spans="1:20" ht="409.5">
      <c r="A10" s="3">
        <v>5</v>
      </c>
      <c r="B10" s="126" t="s">
        <v>898</v>
      </c>
      <c r="C10" s="261" t="s">
        <v>899</v>
      </c>
      <c r="D10" s="126" t="s">
        <v>194</v>
      </c>
      <c r="E10" s="126" t="s">
        <v>900</v>
      </c>
      <c r="F10" s="126" t="s">
        <v>370</v>
      </c>
      <c r="G10" s="127" t="s">
        <v>901</v>
      </c>
      <c r="H10" s="126" t="s">
        <v>858</v>
      </c>
      <c r="I10" s="126" t="s">
        <v>902</v>
      </c>
      <c r="J10" s="126" t="s">
        <v>859</v>
      </c>
      <c r="K10" s="128" t="s">
        <v>903</v>
      </c>
      <c r="L10" s="126" t="s">
        <v>904</v>
      </c>
      <c r="M10" s="126" t="s">
        <v>70</v>
      </c>
      <c r="N10" s="126" t="s">
        <v>545</v>
      </c>
      <c r="O10" s="262">
        <v>340000</v>
      </c>
      <c r="P10" s="262">
        <v>698000</v>
      </c>
      <c r="Q10" s="262">
        <v>340000</v>
      </c>
      <c r="R10" s="262">
        <v>698000</v>
      </c>
      <c r="S10" s="261" t="s">
        <v>905</v>
      </c>
    </row>
    <row r="11" spans="1:20" ht="300">
      <c r="A11" s="3">
        <v>6</v>
      </c>
      <c r="B11" s="126" t="s">
        <v>906</v>
      </c>
      <c r="C11" s="261" t="s">
        <v>907</v>
      </c>
      <c r="D11" s="126" t="s">
        <v>60</v>
      </c>
      <c r="E11" s="126" t="s">
        <v>908</v>
      </c>
      <c r="F11" s="126" t="s">
        <v>370</v>
      </c>
      <c r="G11" s="127" t="s">
        <v>909</v>
      </c>
      <c r="H11" s="126" t="s">
        <v>910</v>
      </c>
      <c r="I11" s="126" t="s">
        <v>860</v>
      </c>
      <c r="J11" s="126" t="s">
        <v>861</v>
      </c>
      <c r="K11" s="128" t="s">
        <v>911</v>
      </c>
      <c r="L11" s="126" t="s">
        <v>862</v>
      </c>
      <c r="M11" s="126" t="s">
        <v>863</v>
      </c>
      <c r="N11" s="126" t="s">
        <v>64</v>
      </c>
      <c r="O11" s="262">
        <v>0</v>
      </c>
      <c r="P11" s="262">
        <v>115000</v>
      </c>
      <c r="Q11" s="262">
        <v>0</v>
      </c>
      <c r="R11" s="262">
        <v>115000</v>
      </c>
      <c r="S11" s="261" t="s">
        <v>905</v>
      </c>
    </row>
    <row r="12" spans="1:20" ht="132">
      <c r="A12" s="3">
        <v>7</v>
      </c>
      <c r="B12" s="126" t="s">
        <v>912</v>
      </c>
      <c r="C12" s="261" t="s">
        <v>913</v>
      </c>
      <c r="D12" s="126" t="s">
        <v>94</v>
      </c>
      <c r="E12" s="126" t="s">
        <v>914</v>
      </c>
      <c r="F12" s="126" t="s">
        <v>370</v>
      </c>
      <c r="G12" s="127" t="s">
        <v>915</v>
      </c>
      <c r="H12" s="126" t="s">
        <v>916</v>
      </c>
      <c r="I12" s="126" t="s">
        <v>917</v>
      </c>
      <c r="J12" s="126" t="s">
        <v>918</v>
      </c>
      <c r="K12" s="128" t="s">
        <v>919</v>
      </c>
      <c r="L12" s="126" t="s">
        <v>920</v>
      </c>
      <c r="M12" s="126" t="s">
        <v>63</v>
      </c>
      <c r="N12" s="126" t="s">
        <v>73</v>
      </c>
      <c r="O12" s="262">
        <v>0</v>
      </c>
      <c r="P12" s="262">
        <v>150000</v>
      </c>
      <c r="Q12" s="262">
        <v>0</v>
      </c>
      <c r="R12" s="262">
        <v>150000</v>
      </c>
      <c r="S12" s="261" t="s">
        <v>905</v>
      </c>
    </row>
    <row r="13" spans="1:20" ht="132">
      <c r="A13" s="3">
        <v>8</v>
      </c>
      <c r="B13" s="126" t="s">
        <v>921</v>
      </c>
      <c r="C13" s="261" t="s">
        <v>913</v>
      </c>
      <c r="D13" s="126" t="s">
        <v>94</v>
      </c>
      <c r="E13" s="126" t="s">
        <v>922</v>
      </c>
      <c r="F13" s="126" t="s">
        <v>370</v>
      </c>
      <c r="G13" s="127" t="s">
        <v>923</v>
      </c>
      <c r="H13" s="126" t="s">
        <v>924</v>
      </c>
      <c r="I13" s="126" t="s">
        <v>925</v>
      </c>
      <c r="J13" s="126" t="s">
        <v>926</v>
      </c>
      <c r="K13" s="128" t="s">
        <v>927</v>
      </c>
      <c r="L13" s="126" t="s">
        <v>928</v>
      </c>
      <c r="M13" s="126" t="s">
        <v>70</v>
      </c>
      <c r="N13" s="126" t="s">
        <v>63</v>
      </c>
      <c r="O13" s="262">
        <v>30000</v>
      </c>
      <c r="P13" s="262">
        <v>0</v>
      </c>
      <c r="Q13" s="262">
        <v>30000</v>
      </c>
      <c r="R13" s="262">
        <v>0</v>
      </c>
      <c r="S13" s="261" t="s">
        <v>905</v>
      </c>
    </row>
    <row r="14" spans="1:20" ht="409.6" customHeight="1">
      <c r="A14" s="183">
        <v>9</v>
      </c>
      <c r="B14" s="67" t="s">
        <v>864</v>
      </c>
      <c r="C14" s="81" t="s">
        <v>865</v>
      </c>
      <c r="D14" s="67" t="s">
        <v>825</v>
      </c>
      <c r="E14" s="67" t="s">
        <v>866</v>
      </c>
      <c r="F14" s="67" t="s">
        <v>134</v>
      </c>
      <c r="G14" s="16" t="s">
        <v>867</v>
      </c>
      <c r="H14" s="67" t="s">
        <v>868</v>
      </c>
      <c r="I14" s="67" t="s">
        <v>869</v>
      </c>
      <c r="J14" s="67" t="s">
        <v>870</v>
      </c>
      <c r="K14" s="68" t="s">
        <v>871</v>
      </c>
      <c r="L14" s="67" t="s">
        <v>872</v>
      </c>
      <c r="M14" s="67" t="s">
        <v>70</v>
      </c>
      <c r="N14" s="67" t="s">
        <v>873</v>
      </c>
      <c r="O14" s="89">
        <v>40000</v>
      </c>
      <c r="P14" s="89">
        <v>45000</v>
      </c>
      <c r="Q14" s="89">
        <v>40000</v>
      </c>
      <c r="R14" s="89">
        <v>45000</v>
      </c>
      <c r="S14" s="81" t="s">
        <v>929</v>
      </c>
    </row>
    <row r="15" spans="1:20" ht="409.6" customHeight="1">
      <c r="A15" s="183">
        <v>10</v>
      </c>
      <c r="B15" s="67" t="s">
        <v>874</v>
      </c>
      <c r="C15" s="67" t="s">
        <v>875</v>
      </c>
      <c r="D15" s="67" t="s">
        <v>876</v>
      </c>
      <c r="E15" s="67" t="s">
        <v>877</v>
      </c>
      <c r="F15" s="67" t="s">
        <v>361</v>
      </c>
      <c r="G15" s="16" t="s">
        <v>878</v>
      </c>
      <c r="H15" s="67" t="s">
        <v>879</v>
      </c>
      <c r="I15" s="67" t="s">
        <v>880</v>
      </c>
      <c r="J15" s="67" t="s">
        <v>881</v>
      </c>
      <c r="K15" s="68" t="s">
        <v>882</v>
      </c>
      <c r="L15" s="67" t="s">
        <v>883</v>
      </c>
      <c r="M15" s="67" t="s">
        <v>98</v>
      </c>
      <c r="N15" s="67" t="s">
        <v>98</v>
      </c>
      <c r="O15" s="89">
        <v>110000</v>
      </c>
      <c r="P15" s="89">
        <v>110000</v>
      </c>
      <c r="Q15" s="89">
        <v>110000</v>
      </c>
      <c r="R15" s="89">
        <v>110000</v>
      </c>
      <c r="S15" s="81" t="s">
        <v>930</v>
      </c>
    </row>
    <row r="16" spans="1:20" ht="409.5" customHeight="1">
      <c r="A16" s="183">
        <v>11</v>
      </c>
      <c r="B16" s="67" t="s">
        <v>884</v>
      </c>
      <c r="C16" s="67" t="s">
        <v>885</v>
      </c>
      <c r="D16" s="67" t="s">
        <v>886</v>
      </c>
      <c r="E16" s="67" t="s">
        <v>887</v>
      </c>
      <c r="F16" s="67" t="s">
        <v>361</v>
      </c>
      <c r="G16" s="16" t="s">
        <v>888</v>
      </c>
      <c r="H16" s="67" t="s">
        <v>889</v>
      </c>
      <c r="I16" s="67" t="s">
        <v>99</v>
      </c>
      <c r="J16" s="67" t="s">
        <v>890</v>
      </c>
      <c r="K16" s="68" t="s">
        <v>891</v>
      </c>
      <c r="L16" s="67" t="s">
        <v>892</v>
      </c>
      <c r="M16" s="67" t="s">
        <v>73</v>
      </c>
      <c r="N16" s="67" t="s">
        <v>64</v>
      </c>
      <c r="O16" s="89">
        <v>850000</v>
      </c>
      <c r="P16" s="89">
        <v>1040000</v>
      </c>
      <c r="Q16" s="89">
        <v>850000</v>
      </c>
      <c r="R16" s="89">
        <v>1040000</v>
      </c>
      <c r="S16" s="81" t="s">
        <v>930</v>
      </c>
    </row>
    <row r="17" spans="14:19">
      <c r="N17" s="252"/>
      <c r="O17" s="253"/>
      <c r="P17" s="254"/>
      <c r="Q17" s="255"/>
      <c r="R17" s="256"/>
      <c r="S17" s="257"/>
    </row>
    <row r="18" spans="14:19">
      <c r="N18" s="396"/>
      <c r="O18" s="397"/>
      <c r="P18" s="399" t="s">
        <v>36</v>
      </c>
      <c r="Q18" s="400" t="s">
        <v>37</v>
      </c>
      <c r="R18" s="401"/>
      <c r="S18" s="402" t="s">
        <v>931</v>
      </c>
    </row>
    <row r="19" spans="14:19">
      <c r="N19" s="398"/>
      <c r="O19" s="339"/>
      <c r="P19" s="341"/>
      <c r="Q19" s="138">
        <v>2022</v>
      </c>
      <c r="R19" s="138">
        <v>2023</v>
      </c>
      <c r="S19" s="403"/>
    </row>
    <row r="20" spans="14:19">
      <c r="N20" s="404" t="s">
        <v>38</v>
      </c>
      <c r="O20" s="405"/>
      <c r="P20" s="258">
        <v>11</v>
      </c>
      <c r="Q20" s="259">
        <f>SUM(Q6:Q16)</f>
        <v>2160200</v>
      </c>
      <c r="R20" s="259">
        <f>SUM(R6:R16)</f>
        <v>2997200</v>
      </c>
      <c r="S20" s="260">
        <f>Q20+R20</f>
        <v>5157400</v>
      </c>
    </row>
  </sheetData>
  <mergeCells count="21">
    <mergeCell ref="S3:S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N18:O19"/>
    <mergeCell ref="P18:P19"/>
    <mergeCell ref="Q18:R18"/>
    <mergeCell ref="S18:S19"/>
    <mergeCell ref="N20:O20"/>
  </mergeCells>
  <pageMargins left="0.7" right="0.7" top="0.75" bottom="0.75" header="0.3" footer="0.3"/>
  <pageSetup paperSize="9" scale="24" fitToHeight="0" orientation="landscape" horizontalDpi="4294967294" verticalDpi="429496729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opLeftCell="E1" zoomScale="60" zoomScaleNormal="60" workbookViewId="0">
      <pane ySplit="3" topLeftCell="A10" activePane="bottomLeft" state="frozen"/>
      <selection activeCell="A3" sqref="A3"/>
      <selection pane="bottomLeft" activeCell="O19" sqref="O19"/>
    </sheetView>
  </sheetViews>
  <sheetFormatPr defaultRowHeight="15"/>
  <cols>
    <col min="1" max="1" width="3.42578125" bestFit="1" customWidth="1"/>
    <col min="2" max="2" width="13.85546875" bestFit="1" customWidth="1"/>
    <col min="3" max="3" width="122.28515625" customWidth="1"/>
    <col min="4" max="4" width="18.140625" bestFit="1" customWidth="1"/>
    <col min="5" max="5" width="47" bestFit="1" customWidth="1"/>
    <col min="6" max="6" width="15.5703125" bestFit="1" customWidth="1"/>
    <col min="7" max="7" width="18.28515625" customWidth="1"/>
    <col min="8" max="8" width="60.7109375" customWidth="1"/>
    <col min="9" max="9" width="25.5703125" customWidth="1"/>
    <col min="10" max="10" width="16.5703125" customWidth="1"/>
    <col min="11" max="11" width="15.5703125" customWidth="1"/>
    <col min="12" max="12" width="22.7109375" customWidth="1"/>
    <col min="13" max="13" width="15.5703125" customWidth="1"/>
    <col min="14" max="14" width="16.5703125" customWidth="1"/>
    <col min="15" max="15" width="15.140625" customWidth="1"/>
    <col min="16" max="16" width="16.28515625" customWidth="1"/>
    <col min="17" max="17" width="18.85546875" customWidth="1"/>
    <col min="18" max="18" width="18.5703125" customWidth="1"/>
    <col min="19" max="19" width="22.28515625" customWidth="1"/>
    <col min="20" max="20" width="22.7109375" customWidth="1"/>
    <col min="21" max="21" width="16.5703125" customWidth="1"/>
  </cols>
  <sheetData>
    <row r="1" spans="1:20" ht="15.75">
      <c r="A1" s="348" t="s">
        <v>787</v>
      </c>
      <c r="B1" s="348"/>
      <c r="C1" s="348"/>
      <c r="D1" s="348"/>
      <c r="E1" s="348"/>
      <c r="F1" s="348"/>
      <c r="G1" s="348"/>
      <c r="H1" s="348"/>
      <c r="I1" s="348"/>
      <c r="J1" s="348"/>
      <c r="K1" s="390"/>
      <c r="L1" s="390"/>
      <c r="M1" s="390"/>
      <c r="N1" s="390"/>
      <c r="O1" s="390"/>
      <c r="P1" s="390"/>
      <c r="Q1" s="390"/>
      <c r="R1" s="390"/>
      <c r="S1" s="390"/>
      <c r="T1" s="390"/>
    </row>
    <row r="2" spans="1:20" ht="0.75" customHeight="1">
      <c r="K2" s="2"/>
      <c r="M2" s="2"/>
      <c r="N2" s="2"/>
      <c r="O2" s="2"/>
      <c r="P2" s="2"/>
    </row>
    <row r="3" spans="1:20" ht="4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c r="A4" s="300"/>
      <c r="B4" s="300"/>
      <c r="C4" s="300"/>
      <c r="D4" s="300"/>
      <c r="E4" s="300"/>
      <c r="F4" s="300"/>
      <c r="G4" s="300"/>
      <c r="H4" s="300"/>
      <c r="I4" s="300"/>
      <c r="J4" s="31" t="s">
        <v>15</v>
      </c>
      <c r="K4" s="24" t="s">
        <v>16</v>
      </c>
      <c r="L4" s="300"/>
      <c r="M4" s="143">
        <v>2022</v>
      </c>
      <c r="N4" s="143">
        <v>2023</v>
      </c>
      <c r="O4" s="143">
        <v>2022</v>
      </c>
      <c r="P4" s="143">
        <v>2023</v>
      </c>
      <c r="Q4" s="143">
        <v>2022</v>
      </c>
      <c r="R4" s="143">
        <v>2023</v>
      </c>
      <c r="S4" s="307"/>
    </row>
    <row r="5" spans="1:20">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1" customFormat="1" ht="409.5" customHeight="1">
      <c r="A6" s="66">
        <v>1</v>
      </c>
      <c r="B6" s="67" t="s">
        <v>756</v>
      </c>
      <c r="C6" s="83" t="s">
        <v>758</v>
      </c>
      <c r="D6" s="67" t="s">
        <v>60</v>
      </c>
      <c r="E6" s="67" t="s">
        <v>757</v>
      </c>
      <c r="F6" s="67" t="s">
        <v>144</v>
      </c>
      <c r="G6" s="16" t="s">
        <v>117</v>
      </c>
      <c r="H6" s="67" t="s">
        <v>759</v>
      </c>
      <c r="I6" s="67" t="s">
        <v>754</v>
      </c>
      <c r="J6" s="67" t="s">
        <v>119</v>
      </c>
      <c r="K6" s="68" t="s">
        <v>760</v>
      </c>
      <c r="L6" s="67" t="s">
        <v>755</v>
      </c>
      <c r="M6" s="67" t="s">
        <v>64</v>
      </c>
      <c r="N6" s="67" t="s">
        <v>64</v>
      </c>
      <c r="O6" s="89">
        <v>650702.5</v>
      </c>
      <c r="P6" s="89">
        <v>650702.5</v>
      </c>
      <c r="Q6" s="89">
        <v>650580</v>
      </c>
      <c r="R6" s="89">
        <v>650580</v>
      </c>
      <c r="S6" s="81" t="s">
        <v>118</v>
      </c>
    </row>
    <row r="7" spans="1:20" s="1" customFormat="1" ht="409.5" customHeight="1">
      <c r="A7" s="66">
        <v>2</v>
      </c>
      <c r="B7" s="67" t="s">
        <v>756</v>
      </c>
      <c r="C7" s="83" t="s">
        <v>758</v>
      </c>
      <c r="D7" s="67" t="s">
        <v>60</v>
      </c>
      <c r="E7" s="67" t="s">
        <v>757</v>
      </c>
      <c r="F7" s="67" t="s">
        <v>144</v>
      </c>
      <c r="G7" s="16" t="s">
        <v>761</v>
      </c>
      <c r="H7" s="67" t="s">
        <v>763</v>
      </c>
      <c r="I7" s="67" t="s">
        <v>762</v>
      </c>
      <c r="J7" s="67" t="s">
        <v>764</v>
      </c>
      <c r="K7" s="68" t="s">
        <v>765</v>
      </c>
      <c r="L7" s="67" t="s">
        <v>755</v>
      </c>
      <c r="M7" s="67" t="s">
        <v>64</v>
      </c>
      <c r="N7" s="67" t="s">
        <v>64</v>
      </c>
      <c r="O7" s="89">
        <v>131600</v>
      </c>
      <c r="P7" s="89">
        <v>131600</v>
      </c>
      <c r="Q7" s="89">
        <v>131600</v>
      </c>
      <c r="R7" s="89">
        <v>131600</v>
      </c>
      <c r="S7" s="81" t="s">
        <v>118</v>
      </c>
    </row>
    <row r="8" spans="1:20" s="1" customFormat="1" ht="409.5" customHeight="1">
      <c r="A8" s="66">
        <v>3</v>
      </c>
      <c r="B8" s="67" t="s">
        <v>756</v>
      </c>
      <c r="C8" s="83" t="s">
        <v>758</v>
      </c>
      <c r="D8" s="67" t="s">
        <v>60</v>
      </c>
      <c r="E8" s="67" t="s">
        <v>757</v>
      </c>
      <c r="F8" s="67" t="s">
        <v>144</v>
      </c>
      <c r="G8" s="16" t="s">
        <v>766</v>
      </c>
      <c r="H8" s="67" t="s">
        <v>768</v>
      </c>
      <c r="I8" s="67" t="s">
        <v>767</v>
      </c>
      <c r="J8" s="67" t="s">
        <v>770</v>
      </c>
      <c r="K8" s="68" t="s">
        <v>771</v>
      </c>
      <c r="L8" s="67" t="s">
        <v>755</v>
      </c>
      <c r="M8" s="67" t="s">
        <v>73</v>
      </c>
      <c r="N8" s="67" t="s">
        <v>73</v>
      </c>
      <c r="O8" s="89">
        <v>92820</v>
      </c>
      <c r="P8" s="89">
        <v>92820</v>
      </c>
      <c r="Q8" s="89">
        <v>92820</v>
      </c>
      <c r="R8" s="89">
        <v>92820</v>
      </c>
      <c r="S8" s="81" t="s">
        <v>118</v>
      </c>
    </row>
    <row r="9" spans="1:20" s="1" customFormat="1" ht="36" customHeight="1">
      <c r="A9" s="406" t="s">
        <v>769</v>
      </c>
      <c r="B9" s="407"/>
      <c r="C9" s="407"/>
      <c r="D9" s="407"/>
      <c r="E9" s="407"/>
      <c r="F9" s="407"/>
      <c r="G9" s="407"/>
      <c r="H9" s="407"/>
      <c r="I9" s="407"/>
      <c r="J9" s="407"/>
      <c r="K9" s="407"/>
      <c r="L9" s="407"/>
      <c r="M9" s="407"/>
      <c r="N9" s="407"/>
      <c r="O9" s="407"/>
      <c r="P9" s="407"/>
      <c r="Q9" s="407"/>
      <c r="R9" s="407"/>
      <c r="S9" s="408"/>
    </row>
    <row r="10" spans="1:20" s="1" customFormat="1" ht="409.5" customHeight="1">
      <c r="A10" s="3">
        <v>4</v>
      </c>
      <c r="B10" s="67" t="s">
        <v>756</v>
      </c>
      <c r="C10" s="83" t="s">
        <v>758</v>
      </c>
      <c r="D10" s="67" t="s">
        <v>60</v>
      </c>
      <c r="E10" s="67" t="s">
        <v>757</v>
      </c>
      <c r="F10" s="67" t="s">
        <v>144</v>
      </c>
      <c r="G10" s="16" t="s">
        <v>772</v>
      </c>
      <c r="H10" s="67" t="s">
        <v>774</v>
      </c>
      <c r="I10" s="67" t="s">
        <v>773</v>
      </c>
      <c r="J10" s="67" t="s">
        <v>775</v>
      </c>
      <c r="K10" s="68" t="s">
        <v>776</v>
      </c>
      <c r="L10" s="67" t="s">
        <v>755</v>
      </c>
      <c r="M10" s="67" t="s">
        <v>73</v>
      </c>
      <c r="N10" s="67" t="s">
        <v>73</v>
      </c>
      <c r="O10" s="89">
        <v>75000</v>
      </c>
      <c r="P10" s="89">
        <v>75000</v>
      </c>
      <c r="Q10" s="89">
        <v>75000</v>
      </c>
      <c r="R10" s="89">
        <v>75000</v>
      </c>
      <c r="S10" s="81" t="s">
        <v>118</v>
      </c>
    </row>
    <row r="11" spans="1:20" s="1" customFormat="1" ht="18" customHeight="1">
      <c r="A11" s="264"/>
      <c r="B11" s="61"/>
      <c r="C11" s="265"/>
      <c r="D11" s="61"/>
      <c r="E11" s="61"/>
      <c r="F11" s="61"/>
      <c r="G11" s="265"/>
      <c r="H11" s="61"/>
      <c r="I11" s="61"/>
      <c r="J11" s="61"/>
      <c r="K11" s="266"/>
      <c r="L11" s="61"/>
      <c r="M11" s="61"/>
      <c r="N11" s="61"/>
      <c r="O11" s="268"/>
      <c r="P11" s="268"/>
      <c r="Q11" s="268"/>
      <c r="R11" s="267"/>
      <c r="S11" s="61"/>
    </row>
    <row r="12" spans="1:20">
      <c r="N12" s="411"/>
      <c r="O12" s="412"/>
      <c r="P12" s="413" t="s">
        <v>36</v>
      </c>
      <c r="Q12" s="413" t="s">
        <v>37</v>
      </c>
      <c r="R12" s="414"/>
      <c r="S12" s="415" t="s">
        <v>409</v>
      </c>
    </row>
    <row r="13" spans="1:20" s="73" customFormat="1">
      <c r="N13" s="412"/>
      <c r="O13" s="412"/>
      <c r="P13" s="414"/>
      <c r="Q13" s="92">
        <v>2022</v>
      </c>
      <c r="R13" s="92">
        <v>2023</v>
      </c>
      <c r="S13" s="415"/>
    </row>
    <row r="14" spans="1:20">
      <c r="N14" s="409" t="s">
        <v>38</v>
      </c>
      <c r="O14" s="410"/>
      <c r="P14" s="269">
        <v>4</v>
      </c>
      <c r="Q14" s="259">
        <f>Q10+Q8+Q7+Q6</f>
        <v>950000</v>
      </c>
      <c r="R14" s="259">
        <f>R10+R8+R7+R6</f>
        <v>950000</v>
      </c>
      <c r="S14" s="260">
        <f>Q14+R14</f>
        <v>1900000</v>
      </c>
    </row>
  </sheetData>
  <mergeCells count="22">
    <mergeCell ref="A9:S9"/>
    <mergeCell ref="N14:O14"/>
    <mergeCell ref="N12:O13"/>
    <mergeCell ref="P12:P13"/>
    <mergeCell ref="Q12:R12"/>
    <mergeCell ref="S12:S13"/>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4"/>
  <sheetViews>
    <sheetView tabSelected="1" zoomScale="40" zoomScaleNormal="40" workbookViewId="0">
      <selection activeCell="C18" sqref="C18"/>
    </sheetView>
  </sheetViews>
  <sheetFormatPr defaultColWidth="8.85546875" defaultRowHeight="12"/>
  <cols>
    <col min="1" max="1" width="7.28515625" style="18" customWidth="1"/>
    <col min="2" max="2" width="42.5703125" style="18" customWidth="1"/>
    <col min="3" max="3" width="121.5703125" style="18" customWidth="1"/>
    <col min="4" max="4" width="49.7109375" style="18" customWidth="1"/>
    <col min="5" max="5" width="76.42578125" style="18" customWidth="1"/>
    <col min="6" max="6" width="39.7109375" style="18" customWidth="1"/>
    <col min="7" max="7" width="38" style="18" customWidth="1"/>
    <col min="8" max="8" width="78.140625" style="18" customWidth="1"/>
    <col min="9" max="9" width="23.5703125" style="18" customWidth="1"/>
    <col min="10" max="10" width="23.7109375" style="18" customWidth="1"/>
    <col min="11" max="11" width="22" style="19" customWidth="1"/>
    <col min="12" max="12" width="26.7109375" style="18" customWidth="1"/>
    <col min="13" max="13" width="16.7109375" style="19" customWidth="1"/>
    <col min="14" max="14" width="15.5703125" style="19" customWidth="1"/>
    <col min="15" max="15" width="24.140625" style="19" customWidth="1"/>
    <col min="16" max="16" width="17" style="19" customWidth="1"/>
    <col min="17" max="17" width="17.140625" style="18" customWidth="1"/>
    <col min="18" max="18" width="18" style="18" customWidth="1"/>
    <col min="19" max="19" width="24.28515625" style="18" customWidth="1"/>
    <col min="20" max="20" width="18.28515625" style="48" customWidth="1"/>
    <col min="21" max="51" width="8.85546875" style="48"/>
    <col min="52" max="16384" width="8.85546875" style="18"/>
  </cols>
  <sheetData>
    <row r="1" spans="1:51" ht="18.75">
      <c r="A1" s="276" t="s">
        <v>778</v>
      </c>
      <c r="B1" s="276"/>
      <c r="C1" s="276"/>
      <c r="D1" s="276"/>
      <c r="E1" s="276"/>
      <c r="F1" s="276"/>
      <c r="G1" s="276"/>
      <c r="H1" s="276"/>
      <c r="I1" s="276"/>
      <c r="J1" s="276"/>
      <c r="K1" s="277"/>
      <c r="L1" s="277"/>
      <c r="M1" s="277"/>
      <c r="N1" s="277"/>
      <c r="O1" s="277"/>
      <c r="P1" s="277"/>
      <c r="Q1" s="277"/>
      <c r="R1" s="277"/>
      <c r="S1" s="277"/>
    </row>
    <row r="2" spans="1:51" ht="18.75">
      <c r="A2" s="49"/>
      <c r="B2" s="11"/>
      <c r="C2" s="47"/>
      <c r="D2" s="11"/>
      <c r="E2" s="11"/>
      <c r="F2" s="11"/>
      <c r="G2" s="11"/>
      <c r="H2" s="11"/>
      <c r="I2" s="11"/>
      <c r="J2" s="11"/>
      <c r="K2" s="33"/>
      <c r="L2" s="11"/>
      <c r="M2" s="33"/>
      <c r="N2" s="33"/>
      <c r="O2" s="33"/>
      <c r="P2" s="33"/>
      <c r="Q2" s="11"/>
      <c r="R2" s="11"/>
      <c r="S2" s="11"/>
    </row>
    <row r="3" spans="1:51" ht="42.75" customHeight="1">
      <c r="A3" s="278" t="s">
        <v>0</v>
      </c>
      <c r="B3" s="278" t="s">
        <v>1</v>
      </c>
      <c r="C3" s="278" t="s">
        <v>2</v>
      </c>
      <c r="D3" s="278" t="s">
        <v>3</v>
      </c>
      <c r="E3" s="278" t="s">
        <v>4</v>
      </c>
      <c r="F3" s="278" t="s">
        <v>5</v>
      </c>
      <c r="G3" s="278" t="s">
        <v>6</v>
      </c>
      <c r="H3" s="278" t="s">
        <v>7</v>
      </c>
      <c r="I3" s="278" t="s">
        <v>8</v>
      </c>
      <c r="J3" s="280" t="s">
        <v>9</v>
      </c>
      <c r="K3" s="281"/>
      <c r="L3" s="278" t="s">
        <v>10</v>
      </c>
      <c r="M3" s="282" t="s">
        <v>11</v>
      </c>
      <c r="N3" s="283"/>
      <c r="O3" s="280" t="s">
        <v>12</v>
      </c>
      <c r="P3" s="281"/>
      <c r="Q3" s="284" t="s">
        <v>13</v>
      </c>
      <c r="R3" s="284"/>
      <c r="S3" s="295" t="s">
        <v>14</v>
      </c>
      <c r="T3" s="50"/>
    </row>
    <row r="4" spans="1:51" ht="15">
      <c r="A4" s="279"/>
      <c r="B4" s="279"/>
      <c r="C4" s="279"/>
      <c r="D4" s="279"/>
      <c r="E4" s="279"/>
      <c r="F4" s="279"/>
      <c r="G4" s="279"/>
      <c r="H4" s="279"/>
      <c r="I4" s="279"/>
      <c r="J4" s="160" t="s">
        <v>15</v>
      </c>
      <c r="K4" s="161" t="s">
        <v>16</v>
      </c>
      <c r="L4" s="279"/>
      <c r="M4" s="160">
        <v>2022</v>
      </c>
      <c r="N4" s="160">
        <v>2023</v>
      </c>
      <c r="O4" s="160">
        <v>2022</v>
      </c>
      <c r="P4" s="160">
        <v>2023</v>
      </c>
      <c r="Q4" s="160">
        <v>2022</v>
      </c>
      <c r="R4" s="160">
        <v>2023</v>
      </c>
      <c r="S4" s="296"/>
      <c r="T4" s="50"/>
    </row>
    <row r="5" spans="1:51" ht="15">
      <c r="A5" s="162" t="s">
        <v>17</v>
      </c>
      <c r="B5" s="163" t="s">
        <v>18</v>
      </c>
      <c r="C5" s="162" t="s">
        <v>19</v>
      </c>
      <c r="D5" s="162" t="s">
        <v>20</v>
      </c>
      <c r="E5" s="162" t="s">
        <v>21</v>
      </c>
      <c r="F5" s="162" t="s">
        <v>22</v>
      </c>
      <c r="G5" s="164" t="s">
        <v>23</v>
      </c>
      <c r="H5" s="162" t="s">
        <v>24</v>
      </c>
      <c r="I5" s="162" t="s">
        <v>25</v>
      </c>
      <c r="J5" s="162" t="s">
        <v>26</v>
      </c>
      <c r="K5" s="165" t="s">
        <v>27</v>
      </c>
      <c r="L5" s="162" t="s">
        <v>28</v>
      </c>
      <c r="M5" s="162" t="s">
        <v>29</v>
      </c>
      <c r="N5" s="162" t="s">
        <v>30</v>
      </c>
      <c r="O5" s="162" t="s">
        <v>31</v>
      </c>
      <c r="P5" s="162" t="s">
        <v>32</v>
      </c>
      <c r="Q5" s="162" t="s">
        <v>33</v>
      </c>
      <c r="R5" s="162" t="s">
        <v>34</v>
      </c>
      <c r="S5" s="166" t="s">
        <v>35</v>
      </c>
      <c r="T5" s="50"/>
    </row>
    <row r="6" spans="1:51" s="20" customFormat="1" ht="180">
      <c r="A6" s="167">
        <v>1</v>
      </c>
      <c r="B6" s="167" t="s">
        <v>59</v>
      </c>
      <c r="C6" s="167" t="s">
        <v>807</v>
      </c>
      <c r="D6" s="167" t="s">
        <v>76</v>
      </c>
      <c r="E6" s="167" t="s">
        <v>551</v>
      </c>
      <c r="F6" s="167" t="s">
        <v>134</v>
      </c>
      <c r="G6" s="168" t="s">
        <v>433</v>
      </c>
      <c r="H6" s="167" t="s">
        <v>234</v>
      </c>
      <c r="I6" s="167" t="s">
        <v>235</v>
      </c>
      <c r="J6" s="169" t="s">
        <v>236</v>
      </c>
      <c r="K6" s="170" t="s">
        <v>237</v>
      </c>
      <c r="L6" s="167" t="s">
        <v>238</v>
      </c>
      <c r="M6" s="167" t="s">
        <v>73</v>
      </c>
      <c r="N6" s="167" t="s">
        <v>239</v>
      </c>
      <c r="O6" s="171">
        <v>30000</v>
      </c>
      <c r="P6" s="171">
        <v>0</v>
      </c>
      <c r="Q6" s="171">
        <v>30000</v>
      </c>
      <c r="R6" s="171">
        <v>0</v>
      </c>
      <c r="S6" s="167" t="s">
        <v>135</v>
      </c>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row>
    <row r="7" spans="1:51" s="20" customFormat="1" ht="180">
      <c r="A7" s="167">
        <v>2</v>
      </c>
      <c r="B7" s="172" t="s">
        <v>59</v>
      </c>
      <c r="C7" s="172" t="s">
        <v>552</v>
      </c>
      <c r="D7" s="173" t="s">
        <v>76</v>
      </c>
      <c r="E7" s="172" t="s">
        <v>553</v>
      </c>
      <c r="F7" s="172" t="s">
        <v>136</v>
      </c>
      <c r="G7" s="174" t="s">
        <v>240</v>
      </c>
      <c r="H7" s="172" t="s">
        <v>241</v>
      </c>
      <c r="I7" s="172" t="s">
        <v>242</v>
      </c>
      <c r="J7" s="172" t="s">
        <v>243</v>
      </c>
      <c r="K7" s="175" t="s">
        <v>244</v>
      </c>
      <c r="L7" s="172" t="s">
        <v>245</v>
      </c>
      <c r="M7" s="172" t="s">
        <v>246</v>
      </c>
      <c r="N7" s="172" t="s">
        <v>239</v>
      </c>
      <c r="O7" s="179">
        <v>20000</v>
      </c>
      <c r="P7" s="176">
        <v>0</v>
      </c>
      <c r="Q7" s="178">
        <v>20000</v>
      </c>
      <c r="R7" s="176">
        <v>0</v>
      </c>
      <c r="S7" s="173" t="s">
        <v>135</v>
      </c>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row>
    <row r="8" spans="1:51" s="20" customFormat="1" ht="240">
      <c r="A8" s="167">
        <v>3</v>
      </c>
      <c r="B8" s="172" t="s">
        <v>59</v>
      </c>
      <c r="C8" s="172" t="s">
        <v>555</v>
      </c>
      <c r="D8" s="173" t="s">
        <v>76</v>
      </c>
      <c r="E8" s="173" t="s">
        <v>554</v>
      </c>
      <c r="F8" s="173" t="s">
        <v>61</v>
      </c>
      <c r="G8" s="177" t="s">
        <v>247</v>
      </c>
      <c r="H8" s="173" t="s">
        <v>248</v>
      </c>
      <c r="I8" s="173" t="s">
        <v>249</v>
      </c>
      <c r="J8" s="172" t="s">
        <v>250</v>
      </c>
      <c r="K8" s="175" t="s">
        <v>251</v>
      </c>
      <c r="L8" s="173" t="s">
        <v>252</v>
      </c>
      <c r="M8" s="173" t="s">
        <v>64</v>
      </c>
      <c r="N8" s="173" t="s">
        <v>239</v>
      </c>
      <c r="O8" s="180">
        <v>800</v>
      </c>
      <c r="P8" s="178">
        <v>0</v>
      </c>
      <c r="Q8" s="178">
        <v>0</v>
      </c>
      <c r="R8" s="178">
        <v>0</v>
      </c>
      <c r="S8" s="173" t="s">
        <v>135</v>
      </c>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row>
    <row r="9" spans="1:51" s="20" customFormat="1" ht="195">
      <c r="A9" s="167">
        <v>4</v>
      </c>
      <c r="B9" s="172" t="s">
        <v>59</v>
      </c>
      <c r="C9" s="172" t="s">
        <v>560</v>
      </c>
      <c r="D9" s="172" t="s">
        <v>76</v>
      </c>
      <c r="E9" s="172" t="s">
        <v>556</v>
      </c>
      <c r="F9" s="172" t="s">
        <v>61</v>
      </c>
      <c r="G9" s="174" t="s">
        <v>253</v>
      </c>
      <c r="H9" s="172" t="s">
        <v>254</v>
      </c>
      <c r="I9" s="172" t="s">
        <v>255</v>
      </c>
      <c r="J9" s="172" t="s">
        <v>256</v>
      </c>
      <c r="K9" s="175" t="s">
        <v>257</v>
      </c>
      <c r="L9" s="172" t="s">
        <v>258</v>
      </c>
      <c r="M9" s="172" t="s">
        <v>64</v>
      </c>
      <c r="N9" s="172" t="s">
        <v>239</v>
      </c>
      <c r="O9" s="176">
        <v>10000</v>
      </c>
      <c r="P9" s="176">
        <v>0</v>
      </c>
      <c r="Q9" s="176">
        <v>0</v>
      </c>
      <c r="R9" s="176">
        <v>0</v>
      </c>
      <c r="S9" s="173" t="s">
        <v>135</v>
      </c>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row>
    <row r="10" spans="1:51" s="20" customFormat="1" ht="225">
      <c r="A10" s="169">
        <v>5</v>
      </c>
      <c r="B10" s="172" t="s">
        <v>59</v>
      </c>
      <c r="C10" s="172" t="s">
        <v>561</v>
      </c>
      <c r="D10" s="172" t="s">
        <v>558</v>
      </c>
      <c r="E10" s="172" t="s">
        <v>559</v>
      </c>
      <c r="F10" s="172" t="s">
        <v>61</v>
      </c>
      <c r="G10" s="174" t="s">
        <v>432</v>
      </c>
      <c r="H10" s="172" t="s">
        <v>259</v>
      </c>
      <c r="I10" s="172" t="s">
        <v>557</v>
      </c>
      <c r="J10" s="172" t="s">
        <v>77</v>
      </c>
      <c r="K10" s="175" t="s">
        <v>260</v>
      </c>
      <c r="L10" s="172" t="s">
        <v>261</v>
      </c>
      <c r="M10" s="172" t="s">
        <v>73</v>
      </c>
      <c r="N10" s="172" t="s">
        <v>239</v>
      </c>
      <c r="O10" s="176">
        <v>50000</v>
      </c>
      <c r="P10" s="176">
        <v>0</v>
      </c>
      <c r="Q10" s="176">
        <v>50000</v>
      </c>
      <c r="R10" s="176">
        <v>0</v>
      </c>
      <c r="S10" s="172" t="s">
        <v>135</v>
      </c>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row>
    <row r="11" spans="1:51" s="20" customFormat="1" ht="15.75" thickBot="1">
      <c r="A11" s="129"/>
      <c r="B11" s="129"/>
      <c r="C11" s="129"/>
      <c r="D11" s="129"/>
      <c r="E11" s="129"/>
      <c r="F11" s="129"/>
      <c r="G11" s="129"/>
      <c r="H11" s="129"/>
      <c r="I11" s="129"/>
      <c r="J11" s="129"/>
      <c r="K11" s="129"/>
      <c r="L11" s="129"/>
      <c r="M11" s="129"/>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row>
    <row r="12" spans="1:51" ht="15.75">
      <c r="N12" s="285"/>
      <c r="O12" s="286"/>
      <c r="P12" s="289" t="s">
        <v>36</v>
      </c>
      <c r="Q12" s="291" t="s">
        <v>37</v>
      </c>
      <c r="R12" s="292"/>
      <c r="S12" s="293" t="s">
        <v>409</v>
      </c>
    </row>
    <row r="13" spans="1:51" ht="15.75">
      <c r="N13" s="287"/>
      <c r="O13" s="288"/>
      <c r="P13" s="290"/>
      <c r="Q13" s="130">
        <v>2022</v>
      </c>
      <c r="R13" s="130">
        <v>2023</v>
      </c>
      <c r="S13" s="294"/>
    </row>
    <row r="14" spans="1:51" ht="16.5" thickBot="1">
      <c r="N14" s="274" t="s">
        <v>38</v>
      </c>
      <c r="O14" s="275"/>
      <c r="P14" s="156">
        <v>5</v>
      </c>
      <c r="Q14" s="157">
        <f>Q10+Q7+Q6</f>
        <v>100000</v>
      </c>
      <c r="R14" s="158">
        <v>0</v>
      </c>
      <c r="S14" s="159">
        <f>Q14</f>
        <v>100000</v>
      </c>
    </row>
  </sheetData>
  <mergeCells count="21">
    <mergeCell ref="N12:O13"/>
    <mergeCell ref="P12:P13"/>
    <mergeCell ref="Q12:R12"/>
    <mergeCell ref="S12:S13"/>
    <mergeCell ref="S3:S4"/>
    <mergeCell ref="N14:O14"/>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topLeftCell="A4" zoomScale="130" zoomScaleNormal="130" workbookViewId="0">
      <selection activeCell="E6" sqref="E6"/>
    </sheetView>
  </sheetViews>
  <sheetFormatPr defaultColWidth="9.140625" defaultRowHeight="15"/>
  <cols>
    <col min="1" max="1" width="9.140625" style="38"/>
    <col min="2" max="2" width="13.28515625" style="38" customWidth="1"/>
    <col min="3" max="3" width="27.28515625" style="38" customWidth="1"/>
    <col min="4" max="4" width="17.28515625" style="38" customWidth="1"/>
    <col min="5" max="5" width="34.7109375" style="38" customWidth="1"/>
    <col min="6" max="6" width="15.5703125" style="38" customWidth="1"/>
    <col min="7" max="7" width="15.85546875" style="38" customWidth="1"/>
    <col min="8" max="8" width="47.42578125" style="38" customWidth="1"/>
    <col min="9" max="9" width="41.85546875" style="38" customWidth="1"/>
    <col min="10" max="10" width="23.42578125" style="38" customWidth="1"/>
    <col min="11" max="11" width="10.7109375" style="38" customWidth="1"/>
    <col min="12" max="12" width="39.5703125" style="38" customWidth="1"/>
    <col min="13" max="13" width="12.7109375" style="38" customWidth="1"/>
    <col min="14" max="14" width="14.140625" style="38" customWidth="1"/>
    <col min="15" max="15" width="16.7109375" style="38" customWidth="1"/>
    <col min="16" max="16" width="11.28515625" style="38" customWidth="1"/>
    <col min="17" max="17" width="17.5703125" style="38" customWidth="1"/>
    <col min="18" max="18" width="16.42578125" style="38" customWidth="1"/>
    <col min="19" max="19" width="19.140625" style="38" customWidth="1"/>
    <col min="20" max="20" width="17.7109375" style="38" customWidth="1"/>
    <col min="21" max="16384" width="9.140625" style="38"/>
  </cols>
  <sheetData>
    <row r="1" spans="1:20" ht="15.75">
      <c r="A1" s="332" t="s">
        <v>788</v>
      </c>
      <c r="B1" s="332"/>
      <c r="C1" s="332"/>
      <c r="D1" s="332"/>
      <c r="E1" s="332"/>
      <c r="F1" s="332"/>
      <c r="G1" s="332"/>
      <c r="H1" s="332"/>
      <c r="I1" s="332"/>
      <c r="J1" s="332"/>
      <c r="K1" s="390"/>
      <c r="L1" s="390"/>
      <c r="M1" s="390"/>
      <c r="N1" s="390"/>
      <c r="O1" s="390"/>
      <c r="P1" s="390"/>
      <c r="Q1" s="390"/>
      <c r="R1" s="390"/>
      <c r="S1" s="390"/>
      <c r="T1" s="390"/>
    </row>
    <row r="2" spans="1:20">
      <c r="K2" s="40"/>
      <c r="M2" s="40"/>
      <c r="N2" s="40"/>
      <c r="O2" s="40"/>
      <c r="P2" s="40"/>
    </row>
    <row r="3" spans="1:20" ht="42.7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ht="24">
      <c r="A4" s="300"/>
      <c r="B4" s="300"/>
      <c r="C4" s="300"/>
      <c r="D4" s="300"/>
      <c r="E4" s="300"/>
      <c r="F4" s="300"/>
      <c r="G4" s="300"/>
      <c r="H4" s="300"/>
      <c r="I4" s="300"/>
      <c r="J4" s="31" t="s">
        <v>15</v>
      </c>
      <c r="K4" s="24" t="s">
        <v>16</v>
      </c>
      <c r="L4" s="300"/>
      <c r="M4" s="143">
        <v>2022</v>
      </c>
      <c r="N4" s="143">
        <v>2023</v>
      </c>
      <c r="O4" s="143">
        <v>2022</v>
      </c>
      <c r="P4" s="143">
        <v>2023</v>
      </c>
      <c r="Q4" s="143">
        <v>2022</v>
      </c>
      <c r="R4" s="143">
        <v>2023</v>
      </c>
      <c r="S4" s="307"/>
    </row>
    <row r="5" spans="1:20">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1" customFormat="1" ht="409.5" customHeight="1">
      <c r="A6" s="66">
        <v>1</v>
      </c>
      <c r="B6" s="67" t="s">
        <v>68</v>
      </c>
      <c r="C6" s="81" t="s">
        <v>800</v>
      </c>
      <c r="D6" s="67" t="s">
        <v>60</v>
      </c>
      <c r="E6" s="67" t="s">
        <v>757</v>
      </c>
      <c r="F6" s="67" t="s">
        <v>61</v>
      </c>
      <c r="G6" s="16" t="s">
        <v>120</v>
      </c>
      <c r="H6" s="67" t="s">
        <v>801</v>
      </c>
      <c r="I6" s="67" t="s">
        <v>798</v>
      </c>
      <c r="J6" s="67" t="s">
        <v>802</v>
      </c>
      <c r="K6" s="68" t="s">
        <v>803</v>
      </c>
      <c r="L6" s="67" t="s">
        <v>799</v>
      </c>
      <c r="M6" s="67" t="s">
        <v>73</v>
      </c>
      <c r="N6" s="67" t="s">
        <v>73</v>
      </c>
      <c r="O6" s="89">
        <v>276750</v>
      </c>
      <c r="P6" s="89">
        <v>302580</v>
      </c>
      <c r="Q6" s="89">
        <v>225000</v>
      </c>
      <c r="R6" s="89">
        <v>246000</v>
      </c>
      <c r="S6" s="81" t="s">
        <v>121</v>
      </c>
    </row>
    <row r="7" spans="1:20" s="1" customFormat="1">
      <c r="A7" s="4"/>
      <c r="B7" s="4"/>
      <c r="C7" s="4"/>
      <c r="D7" s="4"/>
      <c r="E7" s="4"/>
      <c r="F7" s="4"/>
      <c r="G7" s="4"/>
      <c r="H7" s="4"/>
      <c r="I7" s="4"/>
      <c r="J7" s="4"/>
      <c r="K7" s="4"/>
      <c r="L7" s="4"/>
      <c r="M7" s="4"/>
      <c r="N7" s="4"/>
      <c r="O7" s="4"/>
      <c r="P7" s="4"/>
      <c r="Q7" s="4"/>
      <c r="R7" s="4"/>
      <c r="S7" s="4"/>
    </row>
    <row r="8" spans="1:20">
      <c r="E8" s="39"/>
      <c r="N8" s="418"/>
      <c r="O8" s="419"/>
      <c r="P8" s="417" t="s">
        <v>36</v>
      </c>
      <c r="Q8" s="424" t="s">
        <v>37</v>
      </c>
      <c r="R8" s="401"/>
      <c r="S8" s="422" t="s">
        <v>409</v>
      </c>
    </row>
    <row r="9" spans="1:20" s="63" customFormat="1">
      <c r="E9" s="39"/>
      <c r="N9" s="420"/>
      <c r="O9" s="421"/>
      <c r="P9" s="341"/>
      <c r="Q9" s="92">
        <v>2022</v>
      </c>
      <c r="R9" s="92">
        <v>2023</v>
      </c>
      <c r="S9" s="423"/>
    </row>
    <row r="10" spans="1:20">
      <c r="N10" s="416" t="s">
        <v>38</v>
      </c>
      <c r="O10" s="405"/>
      <c r="P10" s="87">
        <v>1</v>
      </c>
      <c r="Q10" s="102">
        <f>Q6</f>
        <v>225000</v>
      </c>
      <c r="R10" s="86">
        <f>R6</f>
        <v>246000</v>
      </c>
      <c r="S10" s="102">
        <f>Q10+R10</f>
        <v>471000</v>
      </c>
    </row>
    <row r="11" spans="1:20">
      <c r="N11" s="97"/>
      <c r="O11" s="97"/>
      <c r="P11" s="97"/>
      <c r="Q11" s="97"/>
      <c r="R11" s="97"/>
      <c r="S11" s="97"/>
    </row>
  </sheetData>
  <mergeCells count="21">
    <mergeCell ref="N10:O10"/>
    <mergeCell ref="P8:P9"/>
    <mergeCell ref="S3:S4"/>
    <mergeCell ref="N8:O9"/>
    <mergeCell ref="S8:S9"/>
    <mergeCell ref="Q8:R8"/>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opLeftCell="E10" zoomScale="70" zoomScaleNormal="70" workbookViewId="0">
      <selection activeCell="L23" sqref="L23"/>
    </sheetView>
  </sheetViews>
  <sheetFormatPr defaultColWidth="8.85546875" defaultRowHeight="12"/>
  <cols>
    <col min="1" max="1" width="7.28515625" style="34" customWidth="1"/>
    <col min="2" max="2" width="23.140625" style="34" customWidth="1"/>
    <col min="3" max="3" width="38.140625" style="34" customWidth="1"/>
    <col min="4" max="4" width="20.7109375" style="34" customWidth="1"/>
    <col min="5" max="5" width="47.28515625" style="34" customWidth="1"/>
    <col min="6" max="6" width="22.140625" style="34" customWidth="1"/>
    <col min="7" max="7" width="23.140625" style="34" customWidth="1"/>
    <col min="8" max="8" width="49.85546875" style="34" customWidth="1"/>
    <col min="9" max="9" width="23.5703125" style="34" customWidth="1"/>
    <col min="10" max="10" width="23.28515625" style="34" customWidth="1"/>
    <col min="11" max="11" width="22" style="35" customWidth="1"/>
    <col min="12" max="12" width="26.7109375" style="34" customWidth="1"/>
    <col min="13" max="13" width="16.7109375" style="35" customWidth="1"/>
    <col min="14" max="14" width="15.5703125" style="35" customWidth="1"/>
    <col min="15" max="15" width="13.28515625" style="35" customWidth="1"/>
    <col min="16" max="16" width="17" style="35" customWidth="1"/>
    <col min="17" max="17" width="17.140625" style="34" customWidth="1"/>
    <col min="18" max="18" width="18" style="34" customWidth="1"/>
    <col min="19" max="19" width="27.85546875" style="34" customWidth="1"/>
    <col min="20" max="20" width="18" style="34" customWidth="1"/>
    <col min="21" max="16384" width="8.85546875" style="34"/>
  </cols>
  <sheetData>
    <row r="1" spans="1:20" ht="15" customHeight="1">
      <c r="A1" s="297" t="s">
        <v>779</v>
      </c>
      <c r="B1" s="297"/>
      <c r="C1" s="297"/>
      <c r="D1" s="297"/>
      <c r="E1" s="297"/>
      <c r="F1" s="297"/>
      <c r="G1" s="297"/>
      <c r="H1" s="297"/>
      <c r="I1" s="297"/>
      <c r="J1" s="297"/>
      <c r="K1" s="298"/>
      <c r="L1" s="298"/>
      <c r="M1" s="298"/>
      <c r="N1" s="298"/>
      <c r="O1" s="298"/>
      <c r="P1" s="298"/>
      <c r="Q1" s="298"/>
      <c r="R1" s="298"/>
      <c r="S1" s="298"/>
      <c r="T1" s="298"/>
    </row>
    <row r="2" spans="1:20" ht="19.5" customHeight="1"/>
    <row r="3" spans="1:20" ht="42.7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c r="A4" s="300"/>
      <c r="B4" s="300"/>
      <c r="C4" s="300"/>
      <c r="D4" s="300"/>
      <c r="E4" s="300"/>
      <c r="F4" s="300"/>
      <c r="G4" s="300"/>
      <c r="H4" s="300"/>
      <c r="I4" s="300"/>
      <c r="J4" s="31" t="s">
        <v>15</v>
      </c>
      <c r="K4" s="24" t="s">
        <v>16</v>
      </c>
      <c r="L4" s="300"/>
      <c r="M4" s="31">
        <v>2022</v>
      </c>
      <c r="N4" s="31">
        <v>2023</v>
      </c>
      <c r="O4" s="31">
        <v>2022</v>
      </c>
      <c r="P4" s="31">
        <v>2023</v>
      </c>
      <c r="Q4" s="31">
        <v>2022</v>
      </c>
      <c r="R4" s="31">
        <v>2023</v>
      </c>
      <c r="S4" s="307"/>
    </row>
    <row r="5" spans="1:20">
      <c r="A5" s="29" t="s">
        <v>17</v>
      </c>
      <c r="B5" s="25" t="s">
        <v>18</v>
      </c>
      <c r="C5" s="29" t="s">
        <v>19</v>
      </c>
      <c r="D5" s="29" t="s">
        <v>20</v>
      </c>
      <c r="E5" s="29" t="s">
        <v>21</v>
      </c>
      <c r="F5" s="29" t="s">
        <v>22</v>
      </c>
      <c r="G5" s="32" t="s">
        <v>23</v>
      </c>
      <c r="H5" s="29" t="s">
        <v>24</v>
      </c>
      <c r="I5" s="29" t="s">
        <v>25</v>
      </c>
      <c r="J5" s="29" t="s">
        <v>26</v>
      </c>
      <c r="K5" s="23" t="s">
        <v>27</v>
      </c>
      <c r="L5" s="29" t="s">
        <v>28</v>
      </c>
      <c r="M5" s="29" t="s">
        <v>29</v>
      </c>
      <c r="N5" s="29" t="s">
        <v>30</v>
      </c>
      <c r="O5" s="29" t="s">
        <v>31</v>
      </c>
      <c r="P5" s="29" t="s">
        <v>32</v>
      </c>
      <c r="Q5" s="29" t="s">
        <v>33</v>
      </c>
      <c r="R5" s="29" t="s">
        <v>34</v>
      </c>
      <c r="S5" s="30" t="s">
        <v>35</v>
      </c>
    </row>
    <row r="6" spans="1:20" s="36" customFormat="1" ht="240">
      <c r="A6" s="66">
        <v>1</v>
      </c>
      <c r="B6" s="67" t="s">
        <v>563</v>
      </c>
      <c r="C6" s="67" t="s">
        <v>165</v>
      </c>
      <c r="D6" s="67" t="s">
        <v>102</v>
      </c>
      <c r="E6" s="67" t="s">
        <v>562</v>
      </c>
      <c r="F6" s="67" t="s">
        <v>61</v>
      </c>
      <c r="G6" s="16" t="s">
        <v>137</v>
      </c>
      <c r="H6" s="67" t="s">
        <v>104</v>
      </c>
      <c r="I6" s="67" t="s">
        <v>99</v>
      </c>
      <c r="J6" s="67" t="s">
        <v>101</v>
      </c>
      <c r="K6" s="68" t="s">
        <v>166</v>
      </c>
      <c r="L6" s="67" t="s">
        <v>100</v>
      </c>
      <c r="M6" s="67" t="s">
        <v>64</v>
      </c>
      <c r="N6" s="69" t="s">
        <v>66</v>
      </c>
      <c r="O6" s="89">
        <v>15000</v>
      </c>
      <c r="P6" s="89">
        <v>0</v>
      </c>
      <c r="Q6" s="89">
        <v>15000</v>
      </c>
      <c r="R6" s="89">
        <v>0</v>
      </c>
      <c r="S6" s="81" t="s">
        <v>156</v>
      </c>
    </row>
    <row r="7" spans="1:20" s="37" customFormat="1" ht="409.5" customHeight="1">
      <c r="A7" s="66">
        <v>2</v>
      </c>
      <c r="B7" s="126" t="s">
        <v>168</v>
      </c>
      <c r="C7" s="126" t="s">
        <v>586</v>
      </c>
      <c r="D7" s="126" t="s">
        <v>102</v>
      </c>
      <c r="E7" s="126" t="s">
        <v>562</v>
      </c>
      <c r="F7" s="126" t="s">
        <v>136</v>
      </c>
      <c r="G7" s="127" t="s">
        <v>122</v>
      </c>
      <c r="H7" s="126" t="s">
        <v>146</v>
      </c>
      <c r="I7" s="126" t="s">
        <v>564</v>
      </c>
      <c r="J7" s="126" t="s">
        <v>124</v>
      </c>
      <c r="K7" s="126" t="s">
        <v>167</v>
      </c>
      <c r="L7" s="126" t="s">
        <v>123</v>
      </c>
      <c r="M7" s="67" t="s">
        <v>98</v>
      </c>
      <c r="N7" s="69" t="s">
        <v>66</v>
      </c>
      <c r="O7" s="89">
        <v>30000</v>
      </c>
      <c r="P7" s="89">
        <v>0</v>
      </c>
      <c r="Q7" s="89">
        <v>30000</v>
      </c>
      <c r="R7" s="89">
        <v>0</v>
      </c>
      <c r="S7" s="81" t="s">
        <v>156</v>
      </c>
    </row>
    <row r="8" spans="1:20" s="36" customFormat="1" ht="252">
      <c r="A8" s="66">
        <v>3</v>
      </c>
      <c r="B8" s="126" t="s">
        <v>170</v>
      </c>
      <c r="C8" s="126" t="s">
        <v>566</v>
      </c>
      <c r="D8" s="126" t="s">
        <v>102</v>
      </c>
      <c r="E8" s="126" t="s">
        <v>565</v>
      </c>
      <c r="F8" s="126" t="s">
        <v>61</v>
      </c>
      <c r="G8" s="127" t="s">
        <v>138</v>
      </c>
      <c r="H8" s="126" t="s">
        <v>145</v>
      </c>
      <c r="I8" s="126" t="s">
        <v>169</v>
      </c>
      <c r="J8" s="126" t="s">
        <v>172</v>
      </c>
      <c r="K8" s="128" t="s">
        <v>171</v>
      </c>
      <c r="L8" s="126" t="s">
        <v>103</v>
      </c>
      <c r="M8" s="67" t="s">
        <v>64</v>
      </c>
      <c r="N8" s="69" t="s">
        <v>66</v>
      </c>
      <c r="O8" s="89">
        <v>30000</v>
      </c>
      <c r="P8" s="89">
        <v>0</v>
      </c>
      <c r="Q8" s="89">
        <v>30000</v>
      </c>
      <c r="R8" s="89">
        <v>0</v>
      </c>
      <c r="S8" s="81" t="s">
        <v>156</v>
      </c>
    </row>
    <row r="9" spans="1:20" s="36" customFormat="1" ht="268.5" customHeight="1">
      <c r="A9" s="66">
        <v>4</v>
      </c>
      <c r="B9" s="67" t="s">
        <v>67</v>
      </c>
      <c r="C9" s="67" t="s">
        <v>567</v>
      </c>
      <c r="D9" s="126" t="s">
        <v>102</v>
      </c>
      <c r="E9" s="67" t="s">
        <v>562</v>
      </c>
      <c r="F9" s="67" t="s">
        <v>61</v>
      </c>
      <c r="G9" s="16" t="s">
        <v>139</v>
      </c>
      <c r="H9" s="67" t="s">
        <v>145</v>
      </c>
      <c r="I9" s="67" t="s">
        <v>105</v>
      </c>
      <c r="J9" s="67" t="s">
        <v>568</v>
      </c>
      <c r="K9" s="68" t="s">
        <v>173</v>
      </c>
      <c r="L9" s="67" t="s">
        <v>106</v>
      </c>
      <c r="M9" s="67" t="s">
        <v>64</v>
      </c>
      <c r="N9" s="69" t="s">
        <v>66</v>
      </c>
      <c r="O9" s="89">
        <v>25000</v>
      </c>
      <c r="P9" s="89">
        <v>0</v>
      </c>
      <c r="Q9" s="89">
        <v>25000</v>
      </c>
      <c r="R9" s="89">
        <v>0</v>
      </c>
      <c r="S9" s="81" t="s">
        <v>156</v>
      </c>
    </row>
    <row r="10" spans="1:20" s="36" customFormat="1" ht="252">
      <c r="A10" s="66">
        <v>5</v>
      </c>
      <c r="B10" s="67" t="s">
        <v>107</v>
      </c>
      <c r="C10" s="81" t="s">
        <v>570</v>
      </c>
      <c r="D10" s="67" t="s">
        <v>102</v>
      </c>
      <c r="E10" s="67" t="s">
        <v>569</v>
      </c>
      <c r="F10" s="67" t="s">
        <v>61</v>
      </c>
      <c r="G10" s="16" t="s">
        <v>108</v>
      </c>
      <c r="H10" s="67" t="s">
        <v>145</v>
      </c>
      <c r="I10" s="67" t="s">
        <v>71</v>
      </c>
      <c r="J10" s="67" t="s">
        <v>109</v>
      </c>
      <c r="K10" s="68" t="s">
        <v>174</v>
      </c>
      <c r="L10" s="67" t="s">
        <v>103</v>
      </c>
      <c r="M10" s="67" t="s">
        <v>64</v>
      </c>
      <c r="N10" s="69" t="s">
        <v>66</v>
      </c>
      <c r="O10" s="89">
        <v>0</v>
      </c>
      <c r="P10" s="89">
        <v>0</v>
      </c>
      <c r="Q10" s="89">
        <v>0</v>
      </c>
      <c r="R10" s="89">
        <v>0</v>
      </c>
      <c r="S10" s="81" t="s">
        <v>156</v>
      </c>
    </row>
    <row r="11" spans="1:20" s="36" customFormat="1" ht="252">
      <c r="A11" s="67">
        <v>6</v>
      </c>
      <c r="B11" s="67" t="s">
        <v>107</v>
      </c>
      <c r="C11" s="81" t="s">
        <v>571</v>
      </c>
      <c r="D11" s="67" t="s">
        <v>102</v>
      </c>
      <c r="E11" s="67" t="s">
        <v>562</v>
      </c>
      <c r="F11" s="67" t="s">
        <v>61</v>
      </c>
      <c r="G11" s="16" t="s">
        <v>110</v>
      </c>
      <c r="H11" s="67" t="s">
        <v>104</v>
      </c>
      <c r="I11" s="67" t="s">
        <v>111</v>
      </c>
      <c r="J11" s="67" t="s">
        <v>112</v>
      </c>
      <c r="K11" s="68" t="s">
        <v>175</v>
      </c>
      <c r="L11" s="67" t="s">
        <v>103</v>
      </c>
      <c r="M11" s="67" t="s">
        <v>64</v>
      </c>
      <c r="N11" s="69" t="s">
        <v>66</v>
      </c>
      <c r="O11" s="89">
        <v>0</v>
      </c>
      <c r="P11" s="89">
        <v>0</v>
      </c>
      <c r="Q11" s="89">
        <v>0</v>
      </c>
      <c r="R11" s="89">
        <v>0</v>
      </c>
      <c r="S11" s="81" t="s">
        <v>156</v>
      </c>
    </row>
    <row r="12" spans="1:20" ht="12.75" thickBot="1"/>
    <row r="13" spans="1:20" ht="15.75" thickTop="1">
      <c r="O13" s="312"/>
      <c r="P13" s="314" t="s">
        <v>149</v>
      </c>
      <c r="Q13" s="310" t="s">
        <v>150</v>
      </c>
      <c r="R13" s="311"/>
      <c r="S13" s="308" t="s">
        <v>409</v>
      </c>
    </row>
    <row r="14" spans="1:20" ht="15">
      <c r="O14" s="313"/>
      <c r="P14" s="315"/>
      <c r="Q14" s="124">
        <v>2022</v>
      </c>
      <c r="R14" s="124">
        <v>2023</v>
      </c>
      <c r="S14" s="309"/>
    </row>
    <row r="15" spans="1:20" ht="15.75" thickBot="1">
      <c r="O15" s="241" t="s">
        <v>58</v>
      </c>
      <c r="P15" s="242">
        <v>6</v>
      </c>
      <c r="Q15" s="243">
        <f>Q6+Q7+Q8+Q9+Q10</f>
        <v>100000</v>
      </c>
      <c r="R15" s="243">
        <v>0</v>
      </c>
      <c r="S15" s="244">
        <f>Q15+R15</f>
        <v>100000</v>
      </c>
    </row>
    <row r="16" spans="1:20" ht="12.75" thickTop="1"/>
  </sheetData>
  <mergeCells count="20">
    <mergeCell ref="S13:S14"/>
    <mergeCell ref="Q13:R13"/>
    <mergeCell ref="O13:O14"/>
    <mergeCell ref="P13:P14"/>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view="pageBreakPreview" topLeftCell="A9" zoomScale="110" zoomScaleNormal="90" zoomScaleSheetLayoutView="110" workbookViewId="0">
      <selection activeCell="H12" sqref="H12"/>
    </sheetView>
  </sheetViews>
  <sheetFormatPr defaultColWidth="9.140625" defaultRowHeight="15"/>
  <cols>
    <col min="1" max="1" width="7.28515625" style="8" customWidth="1"/>
    <col min="2" max="2" width="27.85546875" style="8" customWidth="1"/>
    <col min="3" max="3" width="45.5703125" style="8" customWidth="1"/>
    <col min="4" max="4" width="24.5703125" style="8" customWidth="1"/>
    <col min="5" max="5" width="84.28515625" style="8" customWidth="1"/>
    <col min="6" max="6" width="22.140625" style="8" customWidth="1"/>
    <col min="7" max="7" width="17" style="8" customWidth="1"/>
    <col min="8" max="8" width="49.85546875" style="8" customWidth="1"/>
    <col min="9" max="9" width="23.570312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3.28515625" style="12" customWidth="1"/>
    <col min="16" max="16" width="15.140625" style="12" customWidth="1"/>
    <col min="17" max="17" width="17.140625" style="8" customWidth="1"/>
    <col min="18" max="18" width="18" style="8" customWidth="1"/>
    <col min="19" max="19" width="20" style="8" customWidth="1"/>
    <col min="20" max="16384" width="9.140625" style="8"/>
  </cols>
  <sheetData>
    <row r="1" spans="1:20">
      <c r="A1" s="318" t="s">
        <v>789</v>
      </c>
      <c r="B1" s="318"/>
      <c r="C1" s="318"/>
      <c r="D1" s="318"/>
      <c r="E1" s="318"/>
      <c r="F1" s="318"/>
      <c r="G1" s="318"/>
      <c r="H1" s="318"/>
      <c r="I1" s="318"/>
      <c r="J1" s="318"/>
      <c r="K1" s="319"/>
      <c r="L1" s="319"/>
      <c r="M1" s="319"/>
      <c r="N1" s="319"/>
      <c r="O1" s="319"/>
      <c r="P1" s="319"/>
      <c r="Q1" s="319"/>
      <c r="R1" s="319"/>
      <c r="S1" s="319"/>
      <c r="T1" s="319"/>
    </row>
    <row r="3" spans="1:20" ht="42.75" customHeight="1">
      <c r="A3" s="299" t="s">
        <v>0</v>
      </c>
      <c r="B3" s="299" t="s">
        <v>1</v>
      </c>
      <c r="C3" s="299" t="s">
        <v>2</v>
      </c>
      <c r="D3" s="299" t="s">
        <v>3</v>
      </c>
      <c r="E3" s="299" t="s">
        <v>4</v>
      </c>
      <c r="F3" s="299" t="s">
        <v>5</v>
      </c>
      <c r="G3" s="299" t="s">
        <v>6</v>
      </c>
      <c r="H3" s="299" t="s">
        <v>7</v>
      </c>
      <c r="I3" s="299" t="s">
        <v>8</v>
      </c>
      <c r="J3" s="303" t="s">
        <v>9</v>
      </c>
      <c r="K3" s="304"/>
      <c r="L3" s="299" t="s">
        <v>10</v>
      </c>
      <c r="M3" s="303" t="s">
        <v>11</v>
      </c>
      <c r="N3" s="304"/>
      <c r="O3" s="303" t="s">
        <v>12</v>
      </c>
      <c r="P3" s="304"/>
      <c r="Q3" s="303" t="s">
        <v>13</v>
      </c>
      <c r="R3" s="304"/>
      <c r="S3" s="307" t="s">
        <v>14</v>
      </c>
    </row>
    <row r="4" spans="1:20">
      <c r="A4" s="300"/>
      <c r="B4" s="300"/>
      <c r="C4" s="300"/>
      <c r="D4" s="300"/>
      <c r="E4" s="320"/>
      <c r="F4" s="320"/>
      <c r="G4" s="320"/>
      <c r="H4" s="320"/>
      <c r="I4" s="320"/>
      <c r="J4" s="148" t="s">
        <v>15</v>
      </c>
      <c r="K4" s="53" t="s">
        <v>16</v>
      </c>
      <c r="L4" s="320"/>
      <c r="M4" s="148">
        <v>2022</v>
      </c>
      <c r="N4" s="148">
        <v>2023</v>
      </c>
      <c r="O4" s="148">
        <v>2022</v>
      </c>
      <c r="P4" s="148">
        <v>2023</v>
      </c>
      <c r="Q4" s="148">
        <v>2022</v>
      </c>
      <c r="R4" s="148">
        <v>2023</v>
      </c>
      <c r="S4" s="321"/>
    </row>
    <row r="5" spans="1:20">
      <c r="A5" s="146" t="s">
        <v>17</v>
      </c>
      <c r="B5" s="111" t="s">
        <v>18</v>
      </c>
      <c r="C5" s="146" t="s">
        <v>19</v>
      </c>
      <c r="D5" s="146" t="s">
        <v>20</v>
      </c>
      <c r="E5" s="146" t="s">
        <v>21</v>
      </c>
      <c r="F5" s="146" t="s">
        <v>22</v>
      </c>
      <c r="G5" s="147"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s="74" customFormat="1" ht="127.5" customHeight="1">
      <c r="A6" s="133">
        <v>1</v>
      </c>
      <c r="B6" s="131" t="s">
        <v>572</v>
      </c>
      <c r="C6" s="67" t="s">
        <v>579</v>
      </c>
      <c r="D6" s="133" t="s">
        <v>573</v>
      </c>
      <c r="E6" s="131" t="s">
        <v>574</v>
      </c>
      <c r="F6" s="81" t="s">
        <v>262</v>
      </c>
      <c r="G6" s="132" t="s">
        <v>263</v>
      </c>
      <c r="H6" s="133" t="s">
        <v>115</v>
      </c>
      <c r="I6" s="133" t="s">
        <v>264</v>
      </c>
      <c r="J6" s="133" t="s">
        <v>546</v>
      </c>
      <c r="K6" s="134" t="s">
        <v>547</v>
      </c>
      <c r="L6" s="133" t="s">
        <v>265</v>
      </c>
      <c r="M6" s="133" t="s">
        <v>266</v>
      </c>
      <c r="N6" s="133" t="s">
        <v>66</v>
      </c>
      <c r="O6" s="149">
        <v>3500</v>
      </c>
      <c r="P6" s="149">
        <v>0</v>
      </c>
      <c r="Q6" s="149">
        <v>3500</v>
      </c>
      <c r="R6" s="149">
        <v>0</v>
      </c>
      <c r="S6" s="133" t="s">
        <v>141</v>
      </c>
      <c r="T6" s="64"/>
    </row>
    <row r="7" spans="1:20" s="74" customFormat="1" ht="116.25" customHeight="1">
      <c r="A7" s="137">
        <v>2</v>
      </c>
      <c r="B7" s="131" t="s">
        <v>59</v>
      </c>
      <c r="C7" s="67" t="s">
        <v>580</v>
      </c>
      <c r="D7" s="133" t="s">
        <v>573</v>
      </c>
      <c r="E7" s="67" t="s">
        <v>578</v>
      </c>
      <c r="F7" s="67" t="s">
        <v>61</v>
      </c>
      <c r="G7" s="16" t="s">
        <v>267</v>
      </c>
      <c r="H7" s="67" t="s">
        <v>268</v>
      </c>
      <c r="I7" s="133" t="s">
        <v>575</v>
      </c>
      <c r="J7" s="67" t="s">
        <v>581</v>
      </c>
      <c r="K7" s="182" t="s">
        <v>582</v>
      </c>
      <c r="L7" s="67" t="s">
        <v>576</v>
      </c>
      <c r="M7" s="67" t="s">
        <v>577</v>
      </c>
      <c r="N7" s="133" t="s">
        <v>66</v>
      </c>
      <c r="O7" s="149">
        <v>3200</v>
      </c>
      <c r="P7" s="228">
        <v>0</v>
      </c>
      <c r="Q7" s="149">
        <v>3200</v>
      </c>
      <c r="R7" s="228">
        <v>0</v>
      </c>
      <c r="S7" s="133" t="s">
        <v>141</v>
      </c>
      <c r="T7" s="64"/>
    </row>
    <row r="8" spans="1:20" s="64" customFormat="1" ht="216">
      <c r="A8" s="137">
        <v>3</v>
      </c>
      <c r="B8" s="131" t="s">
        <v>59</v>
      </c>
      <c r="C8" s="67" t="s">
        <v>806</v>
      </c>
      <c r="D8" s="131" t="s">
        <v>585</v>
      </c>
      <c r="E8" s="133" t="s">
        <v>583</v>
      </c>
      <c r="F8" s="133" t="s">
        <v>61</v>
      </c>
      <c r="G8" s="132" t="s">
        <v>270</v>
      </c>
      <c r="H8" s="133" t="s">
        <v>271</v>
      </c>
      <c r="I8" s="133" t="s">
        <v>584</v>
      </c>
      <c r="J8" s="133" t="s">
        <v>587</v>
      </c>
      <c r="K8" s="133" t="s">
        <v>588</v>
      </c>
      <c r="L8" s="133" t="s">
        <v>550</v>
      </c>
      <c r="M8" s="67" t="s">
        <v>64</v>
      </c>
      <c r="N8" s="133" t="s">
        <v>66</v>
      </c>
      <c r="O8" s="228">
        <v>205300</v>
      </c>
      <c r="P8" s="228">
        <v>0</v>
      </c>
      <c r="Q8" s="228">
        <v>205300</v>
      </c>
      <c r="R8" s="228">
        <v>0</v>
      </c>
      <c r="S8" s="131" t="s">
        <v>141</v>
      </c>
    </row>
    <row r="9" spans="1:20" s="64" customFormat="1" ht="144">
      <c r="A9" s="137">
        <v>4</v>
      </c>
      <c r="B9" s="131" t="s">
        <v>59</v>
      </c>
      <c r="C9" s="67" t="s">
        <v>590</v>
      </c>
      <c r="D9" s="133" t="s">
        <v>573</v>
      </c>
      <c r="E9" s="133" t="s">
        <v>132</v>
      </c>
      <c r="F9" s="133" t="s">
        <v>61</v>
      </c>
      <c r="G9" s="132" t="s">
        <v>62</v>
      </c>
      <c r="H9" s="133" t="s">
        <v>591</v>
      </c>
      <c r="I9" s="133" t="s">
        <v>206</v>
      </c>
      <c r="J9" s="133" t="s">
        <v>805</v>
      </c>
      <c r="K9" s="136" t="s">
        <v>804</v>
      </c>
      <c r="L9" s="133" t="s">
        <v>589</v>
      </c>
      <c r="M9" s="137" t="s">
        <v>142</v>
      </c>
      <c r="N9" s="133" t="s">
        <v>66</v>
      </c>
      <c r="O9" s="228">
        <v>88000</v>
      </c>
      <c r="P9" s="228">
        <v>0</v>
      </c>
      <c r="Q9" s="228">
        <v>88000</v>
      </c>
      <c r="R9" s="228">
        <v>0</v>
      </c>
      <c r="S9" s="131" t="s">
        <v>141</v>
      </c>
    </row>
    <row r="10" spans="1:20" s="64" customFormat="1" ht="276">
      <c r="A10" s="137">
        <v>5</v>
      </c>
      <c r="B10" s="70" t="s">
        <v>59</v>
      </c>
      <c r="C10" s="67" t="s">
        <v>592</v>
      </c>
      <c r="D10" s="70" t="s">
        <v>585</v>
      </c>
      <c r="E10" s="70" t="s">
        <v>548</v>
      </c>
      <c r="F10" s="70" t="s">
        <v>61</v>
      </c>
      <c r="G10" s="72" t="s">
        <v>549</v>
      </c>
      <c r="H10" s="70" t="s">
        <v>271</v>
      </c>
      <c r="I10" s="70" t="s">
        <v>71</v>
      </c>
      <c r="J10" s="67" t="s">
        <v>114</v>
      </c>
      <c r="K10" s="80">
        <v>1</v>
      </c>
      <c r="L10" s="70" t="s">
        <v>550</v>
      </c>
      <c r="M10" s="67" t="s">
        <v>64</v>
      </c>
      <c r="N10" s="133" t="s">
        <v>66</v>
      </c>
      <c r="O10" s="90">
        <v>0</v>
      </c>
      <c r="P10" s="90">
        <v>0</v>
      </c>
      <c r="Q10" s="89">
        <v>0</v>
      </c>
      <c r="R10" s="90">
        <v>0</v>
      </c>
      <c r="S10" s="131" t="s">
        <v>141</v>
      </c>
    </row>
    <row r="11" spans="1:20" s="64" customFormat="1" ht="15.75" thickBot="1">
      <c r="A11" s="11"/>
      <c r="B11" s="11"/>
      <c r="C11" s="11"/>
      <c r="D11" s="11"/>
      <c r="E11" s="11"/>
      <c r="F11" s="11"/>
      <c r="G11" s="11"/>
      <c r="H11" s="11"/>
      <c r="I11" s="11"/>
      <c r="J11" s="11"/>
      <c r="K11" s="11"/>
      <c r="L11" s="11"/>
      <c r="M11" s="11"/>
      <c r="N11" s="11"/>
      <c r="O11" s="11"/>
      <c r="P11" s="11"/>
      <c r="Q11" s="11"/>
      <c r="R11" s="11"/>
      <c r="S11" s="11"/>
    </row>
    <row r="12" spans="1:20" s="64" customFormat="1" ht="15.75" thickTop="1">
      <c r="A12" s="11"/>
      <c r="B12" s="11"/>
      <c r="C12" s="11"/>
      <c r="D12" s="11"/>
      <c r="E12" s="11"/>
      <c r="F12" s="11"/>
      <c r="G12" s="11"/>
      <c r="H12" s="11"/>
      <c r="I12" s="11"/>
      <c r="J12" s="11"/>
      <c r="K12" s="11"/>
      <c r="L12" s="11"/>
      <c r="M12" s="322"/>
      <c r="N12" s="323"/>
      <c r="O12" s="326" t="s">
        <v>36</v>
      </c>
      <c r="P12" s="328" t="s">
        <v>37</v>
      </c>
      <c r="Q12" s="329"/>
      <c r="R12" s="330" t="s">
        <v>409</v>
      </c>
      <c r="S12" s="11"/>
      <c r="T12" s="62"/>
    </row>
    <row r="13" spans="1:20" s="64" customFormat="1">
      <c r="A13" s="11"/>
      <c r="B13" s="11"/>
      <c r="C13" s="11"/>
      <c r="D13" s="11"/>
      <c r="E13" s="11"/>
      <c r="F13" s="11"/>
      <c r="G13" s="11"/>
      <c r="H13" s="11"/>
      <c r="I13" s="11"/>
      <c r="J13" s="11"/>
      <c r="K13" s="11"/>
      <c r="L13" s="11"/>
      <c r="M13" s="324"/>
      <c r="N13" s="325"/>
      <c r="O13" s="327"/>
      <c r="P13" s="192">
        <v>2022</v>
      </c>
      <c r="Q13" s="192">
        <v>2023</v>
      </c>
      <c r="R13" s="331"/>
      <c r="S13" s="11"/>
      <c r="T13" s="62"/>
    </row>
    <row r="14" spans="1:20" s="64" customFormat="1" ht="15.75" thickBot="1">
      <c r="A14" s="11"/>
      <c r="B14" s="11"/>
      <c r="C14" s="11"/>
      <c r="D14" s="11"/>
      <c r="E14" s="11"/>
      <c r="F14" s="11"/>
      <c r="G14" s="11"/>
      <c r="H14" s="11"/>
      <c r="I14" s="11"/>
      <c r="J14" s="11"/>
      <c r="K14" s="11"/>
      <c r="L14" s="11"/>
      <c r="M14" s="316" t="s">
        <v>38</v>
      </c>
      <c r="N14" s="317"/>
      <c r="O14" s="245">
        <v>5</v>
      </c>
      <c r="P14" s="246">
        <f>Q10+Q9+Q8+Q7+Q6</f>
        <v>300000</v>
      </c>
      <c r="Q14" s="246">
        <v>0</v>
      </c>
      <c r="R14" s="247">
        <f>P14+Q14</f>
        <v>300000</v>
      </c>
      <c r="S14" s="11"/>
      <c r="T14" s="62"/>
    </row>
    <row r="15" spans="1:20" s="64" customFormat="1" ht="15.75" thickTop="1">
      <c r="A15" s="73"/>
      <c r="B15" s="73"/>
      <c r="C15" s="73"/>
      <c r="D15" s="73"/>
      <c r="E15" s="73"/>
      <c r="F15" s="73"/>
      <c r="G15" s="73"/>
      <c r="H15" s="73"/>
      <c r="I15" s="73"/>
      <c r="J15" s="73"/>
      <c r="K15" s="73"/>
      <c r="L15" s="73"/>
      <c r="M15" s="73"/>
      <c r="N15" s="73"/>
      <c r="O15" s="73"/>
      <c r="P15" s="73"/>
      <c r="Q15" s="73"/>
      <c r="R15" s="73"/>
      <c r="S15" s="73"/>
      <c r="T15" s="62"/>
    </row>
    <row r="16" spans="1:20">
      <c r="T16" s="6"/>
    </row>
  </sheetData>
  <mergeCells count="21">
    <mergeCell ref="O12:O13"/>
    <mergeCell ref="O3:P3"/>
    <mergeCell ref="Q3:R3"/>
    <mergeCell ref="P12:Q12"/>
    <mergeCell ref="R12:R13"/>
    <mergeCell ref="M14:N14"/>
    <mergeCell ref="A1:T1"/>
    <mergeCell ref="A3:A4"/>
    <mergeCell ref="B3:B4"/>
    <mergeCell ref="C3:C4"/>
    <mergeCell ref="D3:D4"/>
    <mergeCell ref="E3:E4"/>
    <mergeCell ref="F3:F4"/>
    <mergeCell ref="G3:G4"/>
    <mergeCell ref="H3:H4"/>
    <mergeCell ref="I3:I4"/>
    <mergeCell ref="J3:K3"/>
    <mergeCell ref="L3:L4"/>
    <mergeCell ref="M3:N3"/>
    <mergeCell ref="S3:S4"/>
    <mergeCell ref="M12:N13"/>
  </mergeCells>
  <pageMargins left="0.7" right="0.7" top="0.75" bottom="0.75" header="0.3" footer="0.3"/>
  <pageSetup paperSize="9" scale="27" orientation="portrait" r:id="rId1"/>
  <colBreaks count="1" manualBreakCount="1">
    <brk id="5" max="2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K10" zoomScale="150" zoomScaleNormal="150" workbookViewId="0">
      <selection activeCell="C10" sqref="C10"/>
    </sheetView>
  </sheetViews>
  <sheetFormatPr defaultColWidth="9.140625" defaultRowHeight="15"/>
  <cols>
    <col min="1" max="1" width="7.28515625" style="8" customWidth="1"/>
    <col min="2" max="2" width="26.28515625" style="8" customWidth="1"/>
    <col min="3" max="3" width="82.42578125" style="8" customWidth="1"/>
    <col min="4" max="4" width="20.7109375" style="8" customWidth="1"/>
    <col min="5" max="5" width="49.85546875" style="8" customWidth="1"/>
    <col min="6" max="6" width="21.28515625" style="8" customWidth="1"/>
    <col min="7" max="7" width="22.28515625" style="8" bestFit="1" customWidth="1"/>
    <col min="8" max="8" width="49.85546875" style="8" customWidth="1"/>
    <col min="9" max="9" width="23.570312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3.28515625" style="12" customWidth="1"/>
    <col min="16" max="16" width="17" style="12" customWidth="1"/>
    <col min="17" max="17" width="17.140625" style="8" customWidth="1"/>
    <col min="18" max="18" width="18" style="8" customWidth="1"/>
    <col min="19" max="19" width="19.7109375" style="8" customWidth="1"/>
    <col min="20" max="16384" width="9.140625" style="8"/>
  </cols>
  <sheetData>
    <row r="1" spans="1:20" ht="15.75" customHeight="1">
      <c r="A1" s="332" t="s">
        <v>791</v>
      </c>
      <c r="B1" s="332"/>
      <c r="C1" s="332"/>
      <c r="D1" s="332"/>
      <c r="E1" s="332"/>
      <c r="F1" s="332"/>
      <c r="G1" s="332"/>
      <c r="H1" s="332"/>
      <c r="I1" s="332"/>
      <c r="J1" s="332"/>
      <c r="K1" s="333"/>
      <c r="L1" s="333"/>
      <c r="M1" s="333"/>
      <c r="N1" s="333"/>
      <c r="O1" s="333"/>
      <c r="P1" s="333"/>
      <c r="Q1" s="333"/>
      <c r="R1" s="333"/>
      <c r="S1" s="333"/>
      <c r="T1" s="333"/>
    </row>
    <row r="3" spans="1:20" ht="42.7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c r="A4" s="300"/>
      <c r="B4" s="300"/>
      <c r="C4" s="300"/>
      <c r="D4" s="300"/>
      <c r="E4" s="300"/>
      <c r="F4" s="300"/>
      <c r="G4" s="300"/>
      <c r="H4" s="300"/>
      <c r="I4" s="300"/>
      <c r="J4" s="115" t="s">
        <v>15</v>
      </c>
      <c r="K4" s="53" t="s">
        <v>16</v>
      </c>
      <c r="L4" s="300"/>
      <c r="M4" s="115">
        <v>2022</v>
      </c>
      <c r="N4" s="115">
        <v>2023</v>
      </c>
      <c r="O4" s="115">
        <v>2022</v>
      </c>
      <c r="P4" s="115">
        <v>2023</v>
      </c>
      <c r="Q4" s="115">
        <v>2022</v>
      </c>
      <c r="R4" s="115">
        <v>2023</v>
      </c>
      <c r="S4" s="307"/>
    </row>
    <row r="5" spans="1:20">
      <c r="A5" s="112" t="s">
        <v>17</v>
      </c>
      <c r="B5" s="111" t="s">
        <v>18</v>
      </c>
      <c r="C5" s="112" t="s">
        <v>19</v>
      </c>
      <c r="D5" s="112" t="s">
        <v>20</v>
      </c>
      <c r="E5" s="112" t="s">
        <v>21</v>
      </c>
      <c r="F5" s="112" t="s">
        <v>22</v>
      </c>
      <c r="G5" s="114" t="s">
        <v>23</v>
      </c>
      <c r="H5" s="112" t="s">
        <v>24</v>
      </c>
      <c r="I5" s="112" t="s">
        <v>25</v>
      </c>
      <c r="J5" s="112" t="s">
        <v>26</v>
      </c>
      <c r="K5" s="52" t="s">
        <v>27</v>
      </c>
      <c r="L5" s="112" t="s">
        <v>28</v>
      </c>
      <c r="M5" s="112" t="s">
        <v>29</v>
      </c>
      <c r="N5" s="112" t="s">
        <v>30</v>
      </c>
      <c r="O5" s="112" t="s">
        <v>31</v>
      </c>
      <c r="P5" s="112" t="s">
        <v>32</v>
      </c>
      <c r="Q5" s="112" t="s">
        <v>33</v>
      </c>
      <c r="R5" s="112" t="s">
        <v>34</v>
      </c>
      <c r="S5" s="113" t="s">
        <v>35</v>
      </c>
    </row>
    <row r="6" spans="1:20" s="6" customFormat="1" ht="252">
      <c r="A6" s="139">
        <v>1</v>
      </c>
      <c r="B6" s="133" t="s">
        <v>68</v>
      </c>
      <c r="C6" s="140" t="s">
        <v>594</v>
      </c>
      <c r="D6" s="141" t="s">
        <v>60</v>
      </c>
      <c r="E6" s="141" t="s">
        <v>336</v>
      </c>
      <c r="F6" s="133" t="s">
        <v>276</v>
      </c>
      <c r="G6" s="132" t="s">
        <v>335</v>
      </c>
      <c r="H6" s="133" t="s">
        <v>272</v>
      </c>
      <c r="I6" s="133" t="s">
        <v>593</v>
      </c>
      <c r="J6" s="133" t="s">
        <v>595</v>
      </c>
      <c r="K6" s="134" t="s">
        <v>273</v>
      </c>
      <c r="L6" s="133" t="s">
        <v>65</v>
      </c>
      <c r="M6" s="133" t="s">
        <v>274</v>
      </c>
      <c r="N6" s="135" t="s">
        <v>66</v>
      </c>
      <c r="O6" s="149">
        <v>35000</v>
      </c>
      <c r="P6" s="149">
        <v>0</v>
      </c>
      <c r="Q6" s="149">
        <v>35000</v>
      </c>
      <c r="R6" s="149">
        <v>0</v>
      </c>
      <c r="S6" s="140" t="s">
        <v>153</v>
      </c>
    </row>
    <row r="7" spans="1:20" s="7" customFormat="1" ht="265.5" customHeight="1">
      <c r="A7" s="139">
        <v>2</v>
      </c>
      <c r="B7" s="133" t="s">
        <v>68</v>
      </c>
      <c r="C7" s="140" t="s">
        <v>597</v>
      </c>
      <c r="D7" s="141" t="s">
        <v>275</v>
      </c>
      <c r="E7" s="141" t="s">
        <v>596</v>
      </c>
      <c r="F7" s="133" t="s">
        <v>276</v>
      </c>
      <c r="G7" s="132" t="s">
        <v>277</v>
      </c>
      <c r="H7" s="133" t="s">
        <v>278</v>
      </c>
      <c r="I7" s="133" t="s">
        <v>279</v>
      </c>
      <c r="J7" s="133" t="s">
        <v>280</v>
      </c>
      <c r="K7" s="134" t="s">
        <v>281</v>
      </c>
      <c r="L7" s="133" t="s">
        <v>282</v>
      </c>
      <c r="M7" s="133" t="s">
        <v>274</v>
      </c>
      <c r="N7" s="135" t="s">
        <v>66</v>
      </c>
      <c r="O7" s="149">
        <v>500</v>
      </c>
      <c r="P7" s="149">
        <v>0</v>
      </c>
      <c r="Q7" s="149">
        <v>0</v>
      </c>
      <c r="R7" s="149">
        <v>0</v>
      </c>
      <c r="S7" s="140" t="s">
        <v>153</v>
      </c>
    </row>
    <row r="8" spans="1:20" ht="240">
      <c r="A8" s="139">
        <v>3</v>
      </c>
      <c r="B8" s="133" t="s">
        <v>59</v>
      </c>
      <c r="C8" s="140" t="s">
        <v>599</v>
      </c>
      <c r="D8" s="141" t="s">
        <v>60</v>
      </c>
      <c r="E8" s="141" t="s">
        <v>598</v>
      </c>
      <c r="F8" s="133" t="s">
        <v>61</v>
      </c>
      <c r="G8" s="132" t="s">
        <v>283</v>
      </c>
      <c r="H8" s="133" t="s">
        <v>284</v>
      </c>
      <c r="I8" s="133" t="s">
        <v>285</v>
      </c>
      <c r="J8" s="133" t="s">
        <v>286</v>
      </c>
      <c r="K8" s="134" t="s">
        <v>287</v>
      </c>
      <c r="L8" s="133" t="s">
        <v>65</v>
      </c>
      <c r="M8" s="133" t="s">
        <v>274</v>
      </c>
      <c r="N8" s="135" t="s">
        <v>66</v>
      </c>
      <c r="O8" s="149">
        <v>0</v>
      </c>
      <c r="P8" s="149">
        <v>0</v>
      </c>
      <c r="Q8" s="149">
        <v>0</v>
      </c>
      <c r="R8" s="149">
        <v>0</v>
      </c>
      <c r="S8" s="140" t="s">
        <v>153</v>
      </c>
    </row>
    <row r="9" spans="1:20" ht="21.75" customHeight="1">
      <c r="A9" s="334" t="s">
        <v>288</v>
      </c>
      <c r="B9" s="334"/>
      <c r="C9" s="334"/>
      <c r="D9" s="334"/>
      <c r="E9" s="334"/>
      <c r="F9" s="334"/>
      <c r="G9" s="334"/>
      <c r="H9" s="334"/>
      <c r="I9" s="334"/>
      <c r="J9" s="334"/>
      <c r="K9" s="334"/>
      <c r="L9" s="334"/>
      <c r="M9" s="334"/>
      <c r="N9" s="334"/>
      <c r="O9" s="334"/>
      <c r="P9" s="334"/>
      <c r="Q9" s="334"/>
      <c r="R9" s="334"/>
      <c r="S9" s="334"/>
    </row>
    <row r="10" spans="1:20" ht="240">
      <c r="A10" s="184">
        <v>4</v>
      </c>
      <c r="B10" s="133" t="s">
        <v>59</v>
      </c>
      <c r="C10" s="140" t="s">
        <v>599</v>
      </c>
      <c r="D10" s="141" t="s">
        <v>60</v>
      </c>
      <c r="E10" s="141" t="s">
        <v>598</v>
      </c>
      <c r="F10" s="133" t="s">
        <v>61</v>
      </c>
      <c r="G10" s="132" t="s">
        <v>446</v>
      </c>
      <c r="H10" s="133" t="s">
        <v>284</v>
      </c>
      <c r="I10" s="133" t="s">
        <v>600</v>
      </c>
      <c r="J10" s="133" t="s">
        <v>601</v>
      </c>
      <c r="K10" s="134" t="s">
        <v>602</v>
      </c>
      <c r="L10" s="133" t="s">
        <v>65</v>
      </c>
      <c r="M10" s="133" t="s">
        <v>274</v>
      </c>
      <c r="N10" s="135" t="s">
        <v>66</v>
      </c>
      <c r="O10" s="149">
        <v>0</v>
      </c>
      <c r="P10" s="149">
        <v>0</v>
      </c>
      <c r="Q10" s="149">
        <v>0</v>
      </c>
      <c r="R10" s="149">
        <v>0</v>
      </c>
      <c r="S10" s="140" t="s">
        <v>153</v>
      </c>
    </row>
    <row r="11" spans="1:20" ht="15.75" thickBot="1">
      <c r="A11" s="73"/>
      <c r="B11" s="73"/>
      <c r="C11" s="73"/>
      <c r="D11" s="73"/>
      <c r="E11" s="142"/>
      <c r="F11" s="73"/>
      <c r="G11" s="73"/>
      <c r="H11" s="73"/>
      <c r="I11" s="73"/>
      <c r="J11" s="73"/>
      <c r="K11" s="73"/>
      <c r="L11" s="73"/>
      <c r="M11" s="73"/>
      <c r="N11" s="73"/>
      <c r="O11" s="73"/>
      <c r="P11" s="73"/>
      <c r="Q11" s="73"/>
      <c r="R11" s="73"/>
      <c r="S11" s="73"/>
    </row>
    <row r="12" spans="1:20" ht="15.75" thickTop="1">
      <c r="A12" s="73"/>
      <c r="B12" s="73"/>
      <c r="C12" s="73"/>
      <c r="D12" s="73"/>
      <c r="E12" s="73"/>
      <c r="F12" s="73"/>
      <c r="G12" s="73"/>
      <c r="H12" s="73"/>
      <c r="I12" s="73"/>
      <c r="J12" s="73"/>
      <c r="K12" s="73"/>
      <c r="L12" s="73"/>
      <c r="M12" s="73"/>
      <c r="N12" s="322"/>
      <c r="O12" s="323"/>
      <c r="P12" s="326" t="s">
        <v>36</v>
      </c>
      <c r="Q12" s="328" t="s">
        <v>37</v>
      </c>
      <c r="R12" s="329"/>
      <c r="S12" s="330" t="s">
        <v>409</v>
      </c>
    </row>
    <row r="13" spans="1:20">
      <c r="N13" s="324"/>
      <c r="O13" s="325"/>
      <c r="P13" s="327"/>
      <c r="Q13" s="192">
        <v>2022</v>
      </c>
      <c r="R13" s="192">
        <v>2023</v>
      </c>
      <c r="S13" s="331"/>
    </row>
    <row r="14" spans="1:20" ht="15.75" thickBot="1">
      <c r="N14" s="316" t="s">
        <v>38</v>
      </c>
      <c r="O14" s="317"/>
      <c r="P14" s="245">
        <v>4</v>
      </c>
      <c r="Q14" s="246">
        <f>Q10+Q8+Q7+Q6</f>
        <v>35000</v>
      </c>
      <c r="R14" s="246">
        <v>0</v>
      </c>
      <c r="S14" s="247">
        <f>Q14+R14</f>
        <v>35000</v>
      </c>
    </row>
    <row r="15" spans="1:20" ht="15.75" thickTop="1">
      <c r="Q15" s="125"/>
    </row>
  </sheetData>
  <mergeCells count="22">
    <mergeCell ref="N14:O14"/>
    <mergeCell ref="A9:S9"/>
    <mergeCell ref="M3:N3"/>
    <mergeCell ref="O3:P3"/>
    <mergeCell ref="Q3:R3"/>
    <mergeCell ref="S3:S4"/>
    <mergeCell ref="N12:O13"/>
    <mergeCell ref="P12:P13"/>
    <mergeCell ref="Q12:R12"/>
    <mergeCell ref="S12:S13"/>
    <mergeCell ref="A1:T1"/>
    <mergeCell ref="A3:A4"/>
    <mergeCell ref="B3:B4"/>
    <mergeCell ref="C3:C4"/>
    <mergeCell ref="D3:D4"/>
    <mergeCell ref="E3:E4"/>
    <mergeCell ref="F3:F4"/>
    <mergeCell ref="G3:G4"/>
    <mergeCell ref="H3:H4"/>
    <mergeCell ref="I3:I4"/>
    <mergeCell ref="J3:K3"/>
    <mergeCell ref="L3:L4"/>
  </mergeCells>
  <pageMargins left="0.7" right="0.7" top="0.75" bottom="0.75" header="0.3" footer="0.3"/>
  <pageSetup paperSize="9" orientation="portrait" r:id="rId1"/>
  <ignoredErrors>
    <ignoredError sqref="K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opLeftCell="G9" zoomScale="90" zoomScaleNormal="90" zoomScaleSheetLayoutView="90" workbookViewId="0">
      <selection activeCell="A11" sqref="A11:XFD11"/>
    </sheetView>
  </sheetViews>
  <sheetFormatPr defaultColWidth="9.140625" defaultRowHeight="15"/>
  <cols>
    <col min="1" max="1" width="7.28515625" style="8" customWidth="1"/>
    <col min="2" max="2" width="19.7109375" style="8" customWidth="1"/>
    <col min="3" max="3" width="61.7109375" style="8" customWidth="1"/>
    <col min="4" max="4" width="20.7109375" style="8" customWidth="1"/>
    <col min="5" max="5" width="46.42578125" style="8" customWidth="1"/>
    <col min="6" max="6" width="22.140625" style="8" customWidth="1"/>
    <col min="7" max="7" width="17" style="8" customWidth="1"/>
    <col min="8" max="8" width="49.85546875" style="8" customWidth="1"/>
    <col min="9" max="9" width="23.570312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3.28515625" style="12" customWidth="1"/>
    <col min="16" max="16" width="17" style="12" customWidth="1"/>
    <col min="17" max="17" width="17.140625" style="8" customWidth="1"/>
    <col min="18" max="18" width="18" style="8" customWidth="1"/>
    <col min="19" max="19" width="21.85546875" style="8" customWidth="1"/>
    <col min="20" max="16384" width="9.140625" style="8"/>
  </cols>
  <sheetData>
    <row r="1" spans="1:19" ht="15.75">
      <c r="A1" s="332" t="s">
        <v>792</v>
      </c>
      <c r="B1" s="332"/>
      <c r="C1" s="332"/>
      <c r="D1" s="332"/>
      <c r="E1" s="332"/>
      <c r="F1" s="332"/>
      <c r="G1" s="332"/>
      <c r="H1" s="332"/>
      <c r="I1" s="332"/>
      <c r="J1" s="332"/>
      <c r="K1" s="333"/>
      <c r="L1" s="333"/>
      <c r="M1" s="333"/>
      <c r="N1" s="333"/>
      <c r="O1" s="333"/>
      <c r="P1" s="333"/>
      <c r="Q1" s="333"/>
      <c r="R1" s="333"/>
      <c r="S1" s="333"/>
    </row>
    <row r="3" spans="1:19" ht="42.7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19">
      <c r="A4" s="300"/>
      <c r="B4" s="300"/>
      <c r="C4" s="300"/>
      <c r="D4" s="300"/>
      <c r="E4" s="300"/>
      <c r="F4" s="300"/>
      <c r="G4" s="300"/>
      <c r="H4" s="300"/>
      <c r="I4" s="300"/>
      <c r="J4" s="115" t="s">
        <v>15</v>
      </c>
      <c r="K4" s="53" t="s">
        <v>16</v>
      </c>
      <c r="L4" s="300"/>
      <c r="M4" s="143">
        <v>2022</v>
      </c>
      <c r="N4" s="143">
        <v>2023</v>
      </c>
      <c r="O4" s="143">
        <v>2022</v>
      </c>
      <c r="P4" s="143">
        <v>2023</v>
      </c>
      <c r="Q4" s="143">
        <v>2022</v>
      </c>
      <c r="R4" s="143">
        <v>2023</v>
      </c>
      <c r="S4" s="307"/>
    </row>
    <row r="5" spans="1:19">
      <c r="A5" s="112" t="s">
        <v>17</v>
      </c>
      <c r="B5" s="111" t="s">
        <v>18</v>
      </c>
      <c r="C5" s="112" t="s">
        <v>19</v>
      </c>
      <c r="D5" s="112" t="s">
        <v>20</v>
      </c>
      <c r="E5" s="112" t="s">
        <v>21</v>
      </c>
      <c r="F5" s="112" t="s">
        <v>22</v>
      </c>
      <c r="G5" s="114" t="s">
        <v>23</v>
      </c>
      <c r="H5" s="112" t="s">
        <v>24</v>
      </c>
      <c r="I5" s="112" t="s">
        <v>25</v>
      </c>
      <c r="J5" s="112" t="s">
        <v>26</v>
      </c>
      <c r="K5" s="52" t="s">
        <v>27</v>
      </c>
      <c r="L5" s="112" t="s">
        <v>28</v>
      </c>
      <c r="M5" s="112" t="s">
        <v>29</v>
      </c>
      <c r="N5" s="112" t="s">
        <v>30</v>
      </c>
      <c r="O5" s="112" t="s">
        <v>31</v>
      </c>
      <c r="P5" s="112" t="s">
        <v>32</v>
      </c>
      <c r="Q5" s="112" t="s">
        <v>33</v>
      </c>
      <c r="R5" s="112" t="s">
        <v>34</v>
      </c>
      <c r="S5" s="113" t="s">
        <v>35</v>
      </c>
    </row>
    <row r="6" spans="1:19" s="6" customFormat="1" ht="225">
      <c r="A6" s="67">
        <v>1</v>
      </c>
      <c r="B6" s="13" t="s">
        <v>82</v>
      </c>
      <c r="C6" s="13" t="s">
        <v>461</v>
      </c>
      <c r="D6" s="13" t="s">
        <v>83</v>
      </c>
      <c r="E6" s="13" t="s">
        <v>151</v>
      </c>
      <c r="F6" s="13" t="s">
        <v>84</v>
      </c>
      <c r="G6" s="15" t="s">
        <v>85</v>
      </c>
      <c r="H6" s="13" t="s">
        <v>86</v>
      </c>
      <c r="I6" s="13" t="s">
        <v>87</v>
      </c>
      <c r="J6" s="13" t="s">
        <v>462</v>
      </c>
      <c r="K6" s="65" t="s">
        <v>463</v>
      </c>
      <c r="L6" s="13" t="s">
        <v>88</v>
      </c>
      <c r="M6" s="13" t="s">
        <v>64</v>
      </c>
      <c r="N6" s="13" t="s">
        <v>63</v>
      </c>
      <c r="O6" s="93">
        <v>0</v>
      </c>
      <c r="P6" s="94">
        <v>0</v>
      </c>
      <c r="Q6" s="93">
        <v>0</v>
      </c>
      <c r="R6" s="94">
        <v>0</v>
      </c>
      <c r="S6" s="13" t="s">
        <v>157</v>
      </c>
    </row>
    <row r="7" spans="1:19" ht="225">
      <c r="A7" s="67">
        <v>2</v>
      </c>
      <c r="B7" s="13" t="s">
        <v>464</v>
      </c>
      <c r="C7" s="13" t="s">
        <v>465</v>
      </c>
      <c r="D7" s="13" t="s">
        <v>83</v>
      </c>
      <c r="E7" s="13" t="s">
        <v>466</v>
      </c>
      <c r="F7" s="13" t="s">
        <v>61</v>
      </c>
      <c r="G7" s="15" t="s">
        <v>333</v>
      </c>
      <c r="H7" s="13" t="s">
        <v>467</v>
      </c>
      <c r="I7" s="13" t="s">
        <v>468</v>
      </c>
      <c r="J7" s="13" t="s">
        <v>469</v>
      </c>
      <c r="K7" s="65" t="s">
        <v>470</v>
      </c>
      <c r="L7" s="13" t="s">
        <v>88</v>
      </c>
      <c r="M7" s="14" t="s">
        <v>64</v>
      </c>
      <c r="N7" s="14" t="s">
        <v>63</v>
      </c>
      <c r="O7" s="93">
        <v>0</v>
      </c>
      <c r="P7" s="94">
        <v>0</v>
      </c>
      <c r="Q7" s="93">
        <v>0</v>
      </c>
      <c r="R7" s="94">
        <v>0</v>
      </c>
      <c r="S7" s="13" t="s">
        <v>157</v>
      </c>
    </row>
    <row r="8" spans="1:19" ht="225">
      <c r="A8" s="67">
        <v>3</v>
      </c>
      <c r="B8" s="13" t="s">
        <v>471</v>
      </c>
      <c r="C8" s="13" t="s">
        <v>472</v>
      </c>
      <c r="D8" s="13" t="s">
        <v>83</v>
      </c>
      <c r="E8" s="13" t="s">
        <v>473</v>
      </c>
      <c r="F8" s="13" t="s">
        <v>61</v>
      </c>
      <c r="G8" s="15" t="s">
        <v>474</v>
      </c>
      <c r="H8" s="13" t="s">
        <v>467</v>
      </c>
      <c r="I8" s="13" t="s">
        <v>475</v>
      </c>
      <c r="J8" s="13" t="s">
        <v>476</v>
      </c>
      <c r="K8" s="65" t="s">
        <v>477</v>
      </c>
      <c r="L8" s="13" t="s">
        <v>478</v>
      </c>
      <c r="M8" s="14" t="s">
        <v>64</v>
      </c>
      <c r="N8" s="14" t="s">
        <v>63</v>
      </c>
      <c r="O8" s="94">
        <v>70000</v>
      </c>
      <c r="P8" s="94">
        <v>0</v>
      </c>
      <c r="Q8" s="94">
        <v>70000</v>
      </c>
      <c r="R8" s="94">
        <v>0</v>
      </c>
      <c r="S8" s="13" t="s">
        <v>157</v>
      </c>
    </row>
    <row r="9" spans="1:19" ht="146.25">
      <c r="A9" s="77">
        <v>4</v>
      </c>
      <c r="B9" s="13" t="s">
        <v>464</v>
      </c>
      <c r="C9" s="13" t="s">
        <v>479</v>
      </c>
      <c r="D9" s="13" t="s">
        <v>83</v>
      </c>
      <c r="E9" s="13" t="s">
        <v>480</v>
      </c>
      <c r="F9" s="13" t="s">
        <v>61</v>
      </c>
      <c r="G9" s="15" t="s">
        <v>481</v>
      </c>
      <c r="H9" s="13" t="s">
        <v>482</v>
      </c>
      <c r="I9" s="13" t="s">
        <v>483</v>
      </c>
      <c r="J9" s="13" t="s">
        <v>484</v>
      </c>
      <c r="K9" s="65" t="s">
        <v>485</v>
      </c>
      <c r="L9" s="13" t="s">
        <v>486</v>
      </c>
      <c r="M9" s="14" t="s">
        <v>73</v>
      </c>
      <c r="N9" s="13" t="s">
        <v>603</v>
      </c>
      <c r="O9" s="94">
        <v>10000</v>
      </c>
      <c r="P9" s="94">
        <v>0</v>
      </c>
      <c r="Q9" s="94">
        <v>10000</v>
      </c>
      <c r="R9" s="94">
        <v>0</v>
      </c>
      <c r="S9" s="13" t="s">
        <v>157</v>
      </c>
    </row>
    <row r="10" spans="1:19" ht="180">
      <c r="A10" s="77">
        <v>5</v>
      </c>
      <c r="B10" s="13" t="s">
        <v>471</v>
      </c>
      <c r="C10" s="13" t="s">
        <v>487</v>
      </c>
      <c r="D10" s="13" t="s">
        <v>488</v>
      </c>
      <c r="E10" s="15" t="s">
        <v>489</v>
      </c>
      <c r="F10" s="13" t="s">
        <v>61</v>
      </c>
      <c r="G10" s="15" t="s">
        <v>490</v>
      </c>
      <c r="H10" s="13" t="s">
        <v>491</v>
      </c>
      <c r="I10" s="13" t="s">
        <v>492</v>
      </c>
      <c r="J10" s="13" t="s">
        <v>493</v>
      </c>
      <c r="K10" s="13">
        <v>18</v>
      </c>
      <c r="L10" s="13" t="s">
        <v>494</v>
      </c>
      <c r="M10" s="13" t="s">
        <v>70</v>
      </c>
      <c r="N10" s="13" t="s">
        <v>63</v>
      </c>
      <c r="O10" s="93">
        <v>20000</v>
      </c>
      <c r="P10" s="94">
        <v>0</v>
      </c>
      <c r="Q10" s="93">
        <v>20000</v>
      </c>
      <c r="R10" s="94">
        <v>0</v>
      </c>
      <c r="S10" s="13" t="s">
        <v>157</v>
      </c>
    </row>
    <row r="11" spans="1:19" ht="15.75" thickBot="1"/>
    <row r="12" spans="1:19" ht="15.75" thickTop="1">
      <c r="O12" s="312"/>
      <c r="P12" s="314" t="s">
        <v>149</v>
      </c>
      <c r="Q12" s="310" t="s">
        <v>150</v>
      </c>
      <c r="R12" s="311"/>
      <c r="S12" s="308" t="s">
        <v>409</v>
      </c>
    </row>
    <row r="13" spans="1:19">
      <c r="O13" s="313"/>
      <c r="P13" s="315"/>
      <c r="Q13" s="124">
        <v>2022</v>
      </c>
      <c r="R13" s="124">
        <v>2023</v>
      </c>
      <c r="S13" s="335"/>
    </row>
    <row r="14" spans="1:19" ht="15.75" thickBot="1">
      <c r="O14" s="241" t="s">
        <v>58</v>
      </c>
      <c r="P14" s="240">
        <v>5</v>
      </c>
      <c r="Q14" s="248">
        <f>SUM(Q6,Q7,Q8,Q9,Q10)</f>
        <v>100000</v>
      </c>
      <c r="R14" s="248">
        <v>0</v>
      </c>
      <c r="S14" s="244">
        <v>100000</v>
      </c>
    </row>
    <row r="15" spans="1:19" ht="15.75" thickTop="1"/>
  </sheetData>
  <mergeCells count="20">
    <mergeCell ref="A1:S1"/>
    <mergeCell ref="A3:A4"/>
    <mergeCell ref="B3:B4"/>
    <mergeCell ref="C3:C4"/>
    <mergeCell ref="D3:D4"/>
    <mergeCell ref="E3:E4"/>
    <mergeCell ref="F3:F4"/>
    <mergeCell ref="G3:G4"/>
    <mergeCell ref="H3:H4"/>
    <mergeCell ref="I3:I4"/>
    <mergeCell ref="J3:K3"/>
    <mergeCell ref="L3:L4"/>
    <mergeCell ref="M3:N3"/>
    <mergeCell ref="O3:P3"/>
    <mergeCell ref="Q3:R3"/>
    <mergeCell ref="O12:O13"/>
    <mergeCell ref="P12:P13"/>
    <mergeCell ref="Q12:R12"/>
    <mergeCell ref="S12:S13"/>
    <mergeCell ref="S3:S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zoomScaleNormal="100" workbookViewId="0">
      <selection activeCell="C7" sqref="C7"/>
    </sheetView>
  </sheetViews>
  <sheetFormatPr defaultColWidth="9.140625" defaultRowHeight="15"/>
  <cols>
    <col min="1" max="1" width="3.85546875" style="8" bestFit="1" customWidth="1"/>
    <col min="2" max="2" width="27.42578125" style="8" customWidth="1"/>
    <col min="3" max="3" width="62.85546875" style="8" customWidth="1"/>
    <col min="4" max="4" width="23.5703125" style="8" customWidth="1"/>
    <col min="5" max="5" width="56.28515625" style="8" customWidth="1"/>
    <col min="6" max="6" width="22.140625" style="8" customWidth="1"/>
    <col min="7" max="7" width="17" style="8" customWidth="1"/>
    <col min="8" max="8" width="56" style="8" customWidth="1"/>
    <col min="9" max="9" width="23.570312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7.140625" style="12" customWidth="1"/>
    <col min="16" max="16" width="17" style="12" customWidth="1"/>
    <col min="17" max="17" width="17.140625" style="8" customWidth="1"/>
    <col min="18" max="18" width="18" style="8" customWidth="1"/>
    <col min="19" max="19" width="22.28515625" style="8" customWidth="1"/>
    <col min="20" max="20" width="20.28515625" style="8" customWidth="1"/>
    <col min="21" max="16384" width="9.140625" style="8"/>
  </cols>
  <sheetData>
    <row r="1" spans="1:20" ht="15.75">
      <c r="A1" s="332" t="s">
        <v>793</v>
      </c>
      <c r="B1" s="332"/>
      <c r="C1" s="332"/>
      <c r="D1" s="332"/>
      <c r="E1" s="332"/>
      <c r="F1" s="332"/>
      <c r="G1" s="332"/>
      <c r="H1" s="332"/>
      <c r="I1" s="332"/>
      <c r="J1" s="332"/>
      <c r="K1" s="333"/>
      <c r="L1" s="333"/>
      <c r="M1" s="333"/>
      <c r="N1" s="333"/>
      <c r="O1" s="333"/>
      <c r="P1" s="333"/>
      <c r="Q1" s="333"/>
      <c r="R1" s="333"/>
      <c r="S1" s="333"/>
      <c r="T1" s="333"/>
    </row>
    <row r="3" spans="1:20" ht="42.7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c r="A4" s="300"/>
      <c r="B4" s="300"/>
      <c r="C4" s="300"/>
      <c r="D4" s="300"/>
      <c r="E4" s="300"/>
      <c r="F4" s="300"/>
      <c r="G4" s="300"/>
      <c r="H4" s="300"/>
      <c r="I4" s="300"/>
      <c r="J4" s="115" t="s">
        <v>15</v>
      </c>
      <c r="K4" s="53" t="s">
        <v>16</v>
      </c>
      <c r="L4" s="300"/>
      <c r="M4" s="143">
        <v>2022</v>
      </c>
      <c r="N4" s="143">
        <v>2023</v>
      </c>
      <c r="O4" s="143">
        <v>2022</v>
      </c>
      <c r="P4" s="143">
        <v>2023</v>
      </c>
      <c r="Q4" s="143">
        <v>2022</v>
      </c>
      <c r="R4" s="143">
        <v>2023</v>
      </c>
      <c r="S4" s="307"/>
    </row>
    <row r="5" spans="1:20">
      <c r="A5" s="112" t="s">
        <v>17</v>
      </c>
      <c r="B5" s="111" t="s">
        <v>18</v>
      </c>
      <c r="C5" s="112" t="s">
        <v>19</v>
      </c>
      <c r="D5" s="112" t="s">
        <v>20</v>
      </c>
      <c r="E5" s="112" t="s">
        <v>21</v>
      </c>
      <c r="F5" s="112" t="s">
        <v>22</v>
      </c>
      <c r="G5" s="114" t="s">
        <v>23</v>
      </c>
      <c r="H5" s="112" t="s">
        <v>24</v>
      </c>
      <c r="I5" s="112" t="s">
        <v>25</v>
      </c>
      <c r="J5" s="112" t="s">
        <v>26</v>
      </c>
      <c r="K5" s="52" t="s">
        <v>27</v>
      </c>
      <c r="L5" s="112" t="s">
        <v>28</v>
      </c>
      <c r="M5" s="112" t="s">
        <v>29</v>
      </c>
      <c r="N5" s="112" t="s">
        <v>30</v>
      </c>
      <c r="O5" s="112" t="s">
        <v>31</v>
      </c>
      <c r="P5" s="112" t="s">
        <v>32</v>
      </c>
      <c r="Q5" s="112" t="s">
        <v>33</v>
      </c>
      <c r="R5" s="112" t="s">
        <v>34</v>
      </c>
      <c r="S5" s="113" t="s">
        <v>35</v>
      </c>
    </row>
    <row r="6" spans="1:20" ht="156">
      <c r="A6" s="183">
        <v>1</v>
      </c>
      <c r="B6" s="67" t="s">
        <v>78</v>
      </c>
      <c r="C6" s="67" t="s">
        <v>808</v>
      </c>
      <c r="D6" s="67" t="s">
        <v>605</v>
      </c>
      <c r="E6" s="67" t="s">
        <v>148</v>
      </c>
      <c r="F6" s="67" t="s">
        <v>61</v>
      </c>
      <c r="G6" s="16" t="s">
        <v>79</v>
      </c>
      <c r="H6" s="67" t="s">
        <v>80</v>
      </c>
      <c r="I6" s="67" t="s">
        <v>177</v>
      </c>
      <c r="J6" s="67" t="s">
        <v>147</v>
      </c>
      <c r="K6" s="68" t="s">
        <v>176</v>
      </c>
      <c r="L6" s="67" t="s">
        <v>81</v>
      </c>
      <c r="M6" s="67" t="s">
        <v>64</v>
      </c>
      <c r="N6" s="67" t="s">
        <v>66</v>
      </c>
      <c r="O6" s="89">
        <v>25000</v>
      </c>
      <c r="P6" s="89">
        <v>0</v>
      </c>
      <c r="Q6" s="89">
        <v>25000</v>
      </c>
      <c r="R6" s="89">
        <v>0</v>
      </c>
      <c r="S6" s="67" t="s">
        <v>158</v>
      </c>
    </row>
    <row r="7" spans="1:20" ht="228">
      <c r="A7" s="66">
        <v>2</v>
      </c>
      <c r="B7" s="67" t="s">
        <v>78</v>
      </c>
      <c r="C7" s="67" t="s">
        <v>627</v>
      </c>
      <c r="D7" s="67" t="s">
        <v>184</v>
      </c>
      <c r="E7" s="67" t="s">
        <v>178</v>
      </c>
      <c r="F7" s="67" t="s">
        <v>185</v>
      </c>
      <c r="G7" s="16" t="s">
        <v>179</v>
      </c>
      <c r="H7" s="67" t="s">
        <v>180</v>
      </c>
      <c r="I7" s="67" t="s">
        <v>186</v>
      </c>
      <c r="J7" s="67" t="s">
        <v>181</v>
      </c>
      <c r="K7" s="68" t="s">
        <v>183</v>
      </c>
      <c r="L7" s="67" t="s">
        <v>182</v>
      </c>
      <c r="M7" s="67" t="s">
        <v>64</v>
      </c>
      <c r="N7" s="67" t="s">
        <v>66</v>
      </c>
      <c r="O7" s="89">
        <v>0</v>
      </c>
      <c r="P7" s="89">
        <v>0</v>
      </c>
      <c r="Q7" s="89">
        <v>0</v>
      </c>
      <c r="R7" s="89">
        <v>0</v>
      </c>
      <c r="S7" s="67" t="s">
        <v>158</v>
      </c>
    </row>
    <row r="8" spans="1:20" ht="228">
      <c r="A8" s="66">
        <v>3</v>
      </c>
      <c r="B8" s="67" t="s">
        <v>78</v>
      </c>
      <c r="C8" s="67" t="s">
        <v>193</v>
      </c>
      <c r="D8" s="67" t="s">
        <v>184</v>
      </c>
      <c r="E8" s="67" t="s">
        <v>187</v>
      </c>
      <c r="F8" s="67" t="s">
        <v>140</v>
      </c>
      <c r="G8" s="16" t="s">
        <v>188</v>
      </c>
      <c r="H8" s="67" t="s">
        <v>192</v>
      </c>
      <c r="I8" s="67" t="s">
        <v>189</v>
      </c>
      <c r="J8" s="67" t="s">
        <v>190</v>
      </c>
      <c r="K8" s="80">
        <v>30000</v>
      </c>
      <c r="L8" s="67" t="s">
        <v>191</v>
      </c>
      <c r="M8" s="67" t="s">
        <v>64</v>
      </c>
      <c r="N8" s="67" t="s">
        <v>66</v>
      </c>
      <c r="O8" s="89">
        <v>5000</v>
      </c>
      <c r="P8" s="89">
        <v>0</v>
      </c>
      <c r="Q8" s="89">
        <v>0</v>
      </c>
      <c r="R8" s="89">
        <v>0</v>
      </c>
      <c r="S8" s="67" t="s">
        <v>158</v>
      </c>
    </row>
    <row r="9" spans="1:20" ht="240">
      <c r="A9" s="66">
        <v>4</v>
      </c>
      <c r="B9" s="67" t="s">
        <v>59</v>
      </c>
      <c r="C9" s="67" t="s">
        <v>628</v>
      </c>
      <c r="D9" s="67" t="s">
        <v>194</v>
      </c>
      <c r="E9" s="67" t="s">
        <v>195</v>
      </c>
      <c r="F9" s="67" t="s">
        <v>140</v>
      </c>
      <c r="G9" s="16" t="s">
        <v>196</v>
      </c>
      <c r="H9" s="67" t="s">
        <v>197</v>
      </c>
      <c r="I9" s="67" t="s">
        <v>198</v>
      </c>
      <c r="J9" s="67" t="s">
        <v>604</v>
      </c>
      <c r="K9" s="67">
        <v>15</v>
      </c>
      <c r="L9" s="67" t="s">
        <v>81</v>
      </c>
      <c r="M9" s="67" t="s">
        <v>64</v>
      </c>
      <c r="N9" s="67" t="s">
        <v>66</v>
      </c>
      <c r="O9" s="89">
        <v>0</v>
      </c>
      <c r="P9" s="89">
        <v>0</v>
      </c>
      <c r="Q9" s="89">
        <v>0</v>
      </c>
      <c r="R9" s="89">
        <v>0</v>
      </c>
      <c r="S9" s="67" t="s">
        <v>158</v>
      </c>
    </row>
    <row r="10" spans="1:20" ht="144">
      <c r="A10" s="66">
        <v>5</v>
      </c>
      <c r="B10" s="67" t="s">
        <v>59</v>
      </c>
      <c r="C10" s="67" t="s">
        <v>629</v>
      </c>
      <c r="D10" s="67" t="s">
        <v>194</v>
      </c>
      <c r="E10" s="67" t="s">
        <v>607</v>
      </c>
      <c r="F10" s="67" t="s">
        <v>140</v>
      </c>
      <c r="G10" s="16" t="s">
        <v>606</v>
      </c>
      <c r="H10" s="67" t="s">
        <v>199</v>
      </c>
      <c r="I10" s="67" t="s">
        <v>200</v>
      </c>
      <c r="J10" s="67" t="s">
        <v>608</v>
      </c>
      <c r="K10" s="68" t="s">
        <v>97</v>
      </c>
      <c r="L10" s="67" t="s">
        <v>81</v>
      </c>
      <c r="M10" s="67" t="s">
        <v>64</v>
      </c>
      <c r="N10" s="67" t="s">
        <v>66</v>
      </c>
      <c r="O10" s="194">
        <v>40000</v>
      </c>
      <c r="P10" s="194">
        <v>0</v>
      </c>
      <c r="Q10" s="194">
        <v>40000</v>
      </c>
      <c r="R10" s="194">
        <v>0</v>
      </c>
      <c r="S10" s="67" t="s">
        <v>158</v>
      </c>
    </row>
    <row r="11" spans="1:20" ht="156">
      <c r="A11" s="66">
        <v>6</v>
      </c>
      <c r="B11" s="67" t="s">
        <v>78</v>
      </c>
      <c r="C11" s="67" t="s">
        <v>630</v>
      </c>
      <c r="D11" s="67" t="s">
        <v>204</v>
      </c>
      <c r="E11" s="67" t="s">
        <v>187</v>
      </c>
      <c r="F11" s="67" t="s">
        <v>140</v>
      </c>
      <c r="G11" s="16" t="s">
        <v>202</v>
      </c>
      <c r="H11" s="67" t="s">
        <v>205</v>
      </c>
      <c r="I11" s="67" t="s">
        <v>203</v>
      </c>
      <c r="J11" s="67" t="s">
        <v>609</v>
      </c>
      <c r="K11" s="80">
        <v>200</v>
      </c>
      <c r="L11" s="67" t="s">
        <v>81</v>
      </c>
      <c r="M11" s="67" t="s">
        <v>64</v>
      </c>
      <c r="N11" s="67" t="s">
        <v>66</v>
      </c>
      <c r="O11" s="89">
        <v>135000</v>
      </c>
      <c r="P11" s="89">
        <v>0</v>
      </c>
      <c r="Q11" s="89">
        <v>135000</v>
      </c>
      <c r="R11" s="89">
        <v>0</v>
      </c>
      <c r="S11" s="67" t="s">
        <v>158</v>
      </c>
    </row>
    <row r="12" spans="1:20" ht="15.75" thickBot="1"/>
    <row r="13" spans="1:20" ht="15.75" thickTop="1">
      <c r="O13" s="312"/>
      <c r="P13" s="314" t="s">
        <v>149</v>
      </c>
      <c r="Q13" s="310" t="s">
        <v>150</v>
      </c>
      <c r="R13" s="311"/>
      <c r="S13" s="308" t="s">
        <v>409</v>
      </c>
    </row>
    <row r="14" spans="1:20">
      <c r="O14" s="313"/>
      <c r="P14" s="315"/>
      <c r="Q14" s="124">
        <v>2022</v>
      </c>
      <c r="R14" s="124">
        <v>2023</v>
      </c>
      <c r="S14" s="309"/>
    </row>
    <row r="15" spans="1:20" ht="15.75" thickBot="1">
      <c r="O15" s="241" t="s">
        <v>58</v>
      </c>
      <c r="P15" s="240">
        <v>6</v>
      </c>
      <c r="Q15" s="248">
        <f>Q11+Q10+Q9+Q8+Q7+Q6</f>
        <v>200000</v>
      </c>
      <c r="R15" s="248">
        <v>0</v>
      </c>
      <c r="S15" s="244">
        <f>Q15+R15</f>
        <v>200000</v>
      </c>
    </row>
    <row r="16" spans="1:20" ht="15.75" thickTop="1"/>
  </sheetData>
  <mergeCells count="20">
    <mergeCell ref="S13:S14"/>
    <mergeCell ref="O13:O14"/>
    <mergeCell ref="P13:P14"/>
    <mergeCell ref="Q13:R13"/>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s>
  <printOptions horizontalCentered="1"/>
  <pageMargins left="0" right="0" top="0.74803149606299213" bottom="0.35433070866141736" header="0.31496062992125984" footer="0.31496062992125984"/>
  <pageSetup paperSize="9" scale="3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70" zoomScaleNormal="70" workbookViewId="0">
      <selection activeCell="E7" sqref="E7"/>
    </sheetView>
  </sheetViews>
  <sheetFormatPr defaultColWidth="9.140625" defaultRowHeight="15"/>
  <cols>
    <col min="1" max="1" width="7.28515625" style="8" customWidth="1"/>
    <col min="2" max="2" width="19.7109375" style="8" customWidth="1"/>
    <col min="3" max="3" width="54.42578125" style="8" customWidth="1"/>
    <col min="4" max="4" width="20.7109375" style="8" customWidth="1"/>
    <col min="5" max="5" width="49" style="8" customWidth="1"/>
    <col min="6" max="6" width="22.140625" style="8" customWidth="1"/>
    <col min="7" max="7" width="29.140625" style="8" customWidth="1"/>
    <col min="8" max="8" width="49.85546875" style="8" customWidth="1"/>
    <col min="9" max="9" width="33.7109375" style="8" customWidth="1"/>
    <col min="10" max="10" width="23.28515625" style="8" customWidth="1"/>
    <col min="11" max="11" width="22" style="12" customWidth="1"/>
    <col min="12" max="12" width="26.7109375" style="8" customWidth="1"/>
    <col min="13" max="13" width="16.7109375" style="12" customWidth="1"/>
    <col min="14" max="14" width="15.5703125" style="12" customWidth="1"/>
    <col min="15" max="15" width="14.42578125" style="12" customWidth="1"/>
    <col min="16" max="16" width="13.85546875" style="12" customWidth="1"/>
    <col min="17" max="17" width="17.140625" style="8" customWidth="1"/>
    <col min="18" max="18" width="18" style="8" customWidth="1"/>
    <col min="19" max="19" width="21.140625" style="8" customWidth="1"/>
    <col min="20" max="20" width="16.140625" style="8" customWidth="1"/>
    <col min="21" max="21" width="19" style="8" customWidth="1"/>
    <col min="22" max="16384" width="9.140625" style="8"/>
  </cols>
  <sheetData>
    <row r="1" spans="1:20" ht="15.75">
      <c r="A1" s="348" t="s">
        <v>794</v>
      </c>
      <c r="B1" s="348"/>
      <c r="C1" s="348"/>
      <c r="D1" s="348"/>
      <c r="E1" s="348"/>
      <c r="F1" s="348"/>
      <c r="G1" s="348"/>
      <c r="H1" s="348"/>
      <c r="I1" s="348"/>
      <c r="J1" s="348"/>
      <c r="K1" s="333"/>
      <c r="L1" s="333"/>
      <c r="M1" s="333"/>
      <c r="N1" s="333"/>
      <c r="O1" s="333"/>
      <c r="P1" s="333"/>
      <c r="Q1" s="333"/>
      <c r="R1" s="333"/>
      <c r="S1" s="333"/>
      <c r="T1" s="333"/>
    </row>
    <row r="2" spans="1:20" ht="1.5" customHeight="1"/>
    <row r="3" spans="1:20" ht="25.5" customHeight="1">
      <c r="A3" s="299" t="s">
        <v>0</v>
      </c>
      <c r="B3" s="299" t="s">
        <v>1</v>
      </c>
      <c r="C3" s="299" t="s">
        <v>2</v>
      </c>
      <c r="D3" s="299" t="s">
        <v>3</v>
      </c>
      <c r="E3" s="299" t="s">
        <v>4</v>
      </c>
      <c r="F3" s="299" t="s">
        <v>5</v>
      </c>
      <c r="G3" s="299" t="s">
        <v>6</v>
      </c>
      <c r="H3" s="299" t="s">
        <v>7</v>
      </c>
      <c r="I3" s="299" t="s">
        <v>8</v>
      </c>
      <c r="J3" s="301" t="s">
        <v>9</v>
      </c>
      <c r="K3" s="302"/>
      <c r="L3" s="299" t="s">
        <v>10</v>
      </c>
      <c r="M3" s="303" t="s">
        <v>11</v>
      </c>
      <c r="N3" s="304"/>
      <c r="O3" s="301" t="s">
        <v>12</v>
      </c>
      <c r="P3" s="302"/>
      <c r="Q3" s="305" t="s">
        <v>13</v>
      </c>
      <c r="R3" s="305"/>
      <c r="S3" s="306" t="s">
        <v>14</v>
      </c>
    </row>
    <row r="4" spans="1:20">
      <c r="A4" s="300"/>
      <c r="B4" s="300"/>
      <c r="C4" s="300"/>
      <c r="D4" s="300"/>
      <c r="E4" s="300"/>
      <c r="F4" s="300"/>
      <c r="G4" s="300"/>
      <c r="H4" s="300"/>
      <c r="I4" s="300"/>
      <c r="J4" s="143" t="s">
        <v>15</v>
      </c>
      <c r="K4" s="53" t="s">
        <v>16</v>
      </c>
      <c r="L4" s="300"/>
      <c r="M4" s="143">
        <v>2022</v>
      </c>
      <c r="N4" s="143">
        <v>2023</v>
      </c>
      <c r="O4" s="143">
        <v>2022</v>
      </c>
      <c r="P4" s="143">
        <v>2023</v>
      </c>
      <c r="Q4" s="143">
        <v>2022</v>
      </c>
      <c r="R4" s="143">
        <v>2023</v>
      </c>
      <c r="S4" s="307"/>
    </row>
    <row r="5" spans="1:20">
      <c r="A5" s="146" t="s">
        <v>17</v>
      </c>
      <c r="B5" s="111" t="s">
        <v>18</v>
      </c>
      <c r="C5" s="146" t="s">
        <v>19</v>
      </c>
      <c r="D5" s="146" t="s">
        <v>20</v>
      </c>
      <c r="E5" s="146" t="s">
        <v>21</v>
      </c>
      <c r="F5" s="146" t="s">
        <v>22</v>
      </c>
      <c r="G5" s="144" t="s">
        <v>23</v>
      </c>
      <c r="H5" s="146" t="s">
        <v>24</v>
      </c>
      <c r="I5" s="146" t="s">
        <v>25</v>
      </c>
      <c r="J5" s="146" t="s">
        <v>26</v>
      </c>
      <c r="K5" s="52" t="s">
        <v>27</v>
      </c>
      <c r="L5" s="146" t="s">
        <v>28</v>
      </c>
      <c r="M5" s="146" t="s">
        <v>29</v>
      </c>
      <c r="N5" s="146" t="s">
        <v>30</v>
      </c>
      <c r="O5" s="146" t="s">
        <v>31</v>
      </c>
      <c r="P5" s="146" t="s">
        <v>32</v>
      </c>
      <c r="Q5" s="146" t="s">
        <v>33</v>
      </c>
      <c r="R5" s="146" t="s">
        <v>34</v>
      </c>
      <c r="S5" s="145" t="s">
        <v>35</v>
      </c>
    </row>
    <row r="6" spans="1:20" ht="276">
      <c r="A6" s="181">
        <v>1</v>
      </c>
      <c r="B6" s="67" t="s">
        <v>610</v>
      </c>
      <c r="C6" s="83" t="s">
        <v>635</v>
      </c>
      <c r="D6" s="67" t="s">
        <v>809</v>
      </c>
      <c r="E6" s="67" t="s">
        <v>611</v>
      </c>
      <c r="F6" s="67" t="s">
        <v>61</v>
      </c>
      <c r="G6" s="16" t="s">
        <v>410</v>
      </c>
      <c r="H6" s="67" t="s">
        <v>411</v>
      </c>
      <c r="I6" s="67" t="s">
        <v>412</v>
      </c>
      <c r="J6" s="67" t="s">
        <v>413</v>
      </c>
      <c r="K6" s="68" t="s">
        <v>612</v>
      </c>
      <c r="L6" s="67" t="s">
        <v>414</v>
      </c>
      <c r="M6" s="67" t="s">
        <v>64</v>
      </c>
      <c r="N6" s="67" t="s">
        <v>66</v>
      </c>
      <c r="O6" s="89">
        <v>130000</v>
      </c>
      <c r="P6" s="89">
        <v>0</v>
      </c>
      <c r="Q6" s="89">
        <v>130000</v>
      </c>
      <c r="R6" s="89">
        <v>0</v>
      </c>
      <c r="S6" s="81" t="s">
        <v>164</v>
      </c>
    </row>
    <row r="7" spans="1:20" ht="276">
      <c r="A7" s="181">
        <v>2</v>
      </c>
      <c r="B7" s="67" t="s">
        <v>59</v>
      </c>
      <c r="C7" s="83" t="s">
        <v>634</v>
      </c>
      <c r="D7" s="67" t="s">
        <v>415</v>
      </c>
      <c r="E7" s="67" t="s">
        <v>614</v>
      </c>
      <c r="F7" s="67" t="s">
        <v>61</v>
      </c>
      <c r="G7" s="16" t="s">
        <v>416</v>
      </c>
      <c r="H7" s="67" t="s">
        <v>417</v>
      </c>
      <c r="I7" s="67" t="s">
        <v>613</v>
      </c>
      <c r="J7" s="67" t="s">
        <v>418</v>
      </c>
      <c r="K7" s="68" t="s">
        <v>810</v>
      </c>
      <c r="L7" s="67" t="s">
        <v>419</v>
      </c>
      <c r="M7" s="67" t="s">
        <v>73</v>
      </c>
      <c r="N7" s="67" t="s">
        <v>66</v>
      </c>
      <c r="O7" s="89">
        <v>60000</v>
      </c>
      <c r="P7" s="89">
        <v>0</v>
      </c>
      <c r="Q7" s="89">
        <v>60000</v>
      </c>
      <c r="R7" s="89">
        <v>0</v>
      </c>
      <c r="S7" s="81" t="s">
        <v>164</v>
      </c>
    </row>
    <row r="8" spans="1:20" ht="276">
      <c r="A8" s="181">
        <v>3</v>
      </c>
      <c r="B8" s="67" t="s">
        <v>420</v>
      </c>
      <c r="C8" s="83" t="s">
        <v>633</v>
      </c>
      <c r="D8" s="67" t="s">
        <v>415</v>
      </c>
      <c r="E8" s="67" t="s">
        <v>614</v>
      </c>
      <c r="F8" s="67" t="s">
        <v>615</v>
      </c>
      <c r="G8" s="16" t="s">
        <v>421</v>
      </c>
      <c r="H8" s="67" t="s">
        <v>422</v>
      </c>
      <c r="I8" s="67" t="s">
        <v>423</v>
      </c>
      <c r="J8" s="67" t="s">
        <v>616</v>
      </c>
      <c r="K8" s="68" t="s">
        <v>617</v>
      </c>
      <c r="L8" s="67" t="s">
        <v>424</v>
      </c>
      <c r="M8" s="67" t="s">
        <v>73</v>
      </c>
      <c r="N8" s="67" t="s">
        <v>66</v>
      </c>
      <c r="O8" s="89">
        <v>60000</v>
      </c>
      <c r="P8" s="89">
        <v>0</v>
      </c>
      <c r="Q8" s="89">
        <v>60000</v>
      </c>
      <c r="R8" s="89">
        <v>0</v>
      </c>
      <c r="S8" s="81" t="s">
        <v>164</v>
      </c>
    </row>
    <row r="9" spans="1:20" ht="276">
      <c r="A9" s="181">
        <v>4</v>
      </c>
      <c r="B9" s="67" t="s">
        <v>59</v>
      </c>
      <c r="C9" s="83" t="s">
        <v>632</v>
      </c>
      <c r="D9" s="67" t="s">
        <v>415</v>
      </c>
      <c r="E9" s="67" t="s">
        <v>614</v>
      </c>
      <c r="F9" s="67" t="s">
        <v>61</v>
      </c>
      <c r="G9" s="16" t="s">
        <v>425</v>
      </c>
      <c r="H9" s="67" t="s">
        <v>69</v>
      </c>
      <c r="I9" s="67" t="s">
        <v>71</v>
      </c>
      <c r="J9" s="67" t="s">
        <v>426</v>
      </c>
      <c r="K9" s="68" t="s">
        <v>618</v>
      </c>
      <c r="L9" s="67" t="s">
        <v>414</v>
      </c>
      <c r="M9" s="67" t="s">
        <v>64</v>
      </c>
      <c r="N9" s="67" t="s">
        <v>66</v>
      </c>
      <c r="O9" s="89">
        <v>12000</v>
      </c>
      <c r="P9" s="89">
        <v>0</v>
      </c>
      <c r="Q9" s="89">
        <v>0</v>
      </c>
      <c r="R9" s="89">
        <v>0</v>
      </c>
      <c r="S9" s="81" t="s">
        <v>164</v>
      </c>
    </row>
    <row r="10" spans="1:20" ht="276">
      <c r="A10" s="181">
        <v>5</v>
      </c>
      <c r="B10" s="67" t="s">
        <v>59</v>
      </c>
      <c r="C10" s="81" t="s">
        <v>631</v>
      </c>
      <c r="D10" s="67" t="s">
        <v>415</v>
      </c>
      <c r="E10" s="67" t="s">
        <v>619</v>
      </c>
      <c r="F10" s="67" t="s">
        <v>620</v>
      </c>
      <c r="G10" s="16" t="s">
        <v>427</v>
      </c>
      <c r="H10" s="67" t="s">
        <v>428</v>
      </c>
      <c r="I10" s="67" t="s">
        <v>429</v>
      </c>
      <c r="J10" s="67" t="s">
        <v>430</v>
      </c>
      <c r="K10" s="68" t="s">
        <v>431</v>
      </c>
      <c r="L10" s="67" t="s">
        <v>414</v>
      </c>
      <c r="M10" s="67" t="s">
        <v>64</v>
      </c>
      <c r="N10" s="67" t="s">
        <v>66</v>
      </c>
      <c r="O10" s="89">
        <v>12000</v>
      </c>
      <c r="P10" s="89">
        <v>0</v>
      </c>
      <c r="Q10" s="89">
        <v>0</v>
      </c>
      <c r="R10" s="89">
        <v>0</v>
      </c>
      <c r="S10" s="81" t="s">
        <v>164</v>
      </c>
    </row>
    <row r="11" spans="1:20" ht="15.75" thickBot="1">
      <c r="A11" s="73"/>
      <c r="B11" s="73"/>
      <c r="C11" s="73"/>
      <c r="D11" s="73"/>
      <c r="E11" s="73"/>
      <c r="F11" s="73"/>
      <c r="G11" s="73"/>
      <c r="H11" s="73"/>
      <c r="I11" s="73"/>
      <c r="J11" s="73"/>
      <c r="K11" s="73"/>
      <c r="L11" s="73"/>
      <c r="M11" s="73"/>
      <c r="N11" s="73"/>
      <c r="O11" s="73"/>
      <c r="P11" s="73"/>
      <c r="Q11" s="73"/>
      <c r="R11" s="73"/>
      <c r="S11" s="73"/>
    </row>
    <row r="12" spans="1:20" ht="15.75" thickTop="1">
      <c r="A12" s="73"/>
      <c r="B12" s="73"/>
      <c r="C12" s="73"/>
      <c r="D12" s="73"/>
      <c r="E12" s="73"/>
      <c r="F12" s="73"/>
      <c r="G12" s="73"/>
      <c r="H12" s="73"/>
      <c r="I12" s="73"/>
      <c r="J12" s="73"/>
      <c r="K12" s="73"/>
      <c r="L12" s="73"/>
      <c r="M12" s="73"/>
      <c r="N12" s="336"/>
      <c r="O12" s="337"/>
      <c r="P12" s="340" t="s">
        <v>36</v>
      </c>
      <c r="Q12" s="342" t="s">
        <v>37</v>
      </c>
      <c r="R12" s="343"/>
      <c r="S12" s="344" t="s">
        <v>409</v>
      </c>
    </row>
    <row r="13" spans="1:20">
      <c r="A13" s="73"/>
      <c r="B13" s="73"/>
      <c r="C13" s="73"/>
      <c r="D13" s="73"/>
      <c r="E13" s="73"/>
      <c r="F13" s="73"/>
      <c r="G13" s="73"/>
      <c r="H13" s="73"/>
      <c r="I13" s="73"/>
      <c r="J13" s="73"/>
      <c r="K13" s="73"/>
      <c r="L13" s="73"/>
      <c r="M13" s="73"/>
      <c r="N13" s="338"/>
      <c r="O13" s="339"/>
      <c r="P13" s="341"/>
      <c r="Q13" s="138">
        <v>2022</v>
      </c>
      <c r="R13" s="138">
        <v>2023</v>
      </c>
      <c r="S13" s="345"/>
    </row>
    <row r="14" spans="1:20" ht="15.75" thickBot="1">
      <c r="A14" s="73"/>
      <c r="B14" s="73"/>
      <c r="C14" s="73"/>
      <c r="D14" s="73"/>
      <c r="E14" s="73"/>
      <c r="F14" s="73"/>
      <c r="G14" s="73"/>
      <c r="H14" s="73"/>
      <c r="I14" s="73"/>
      <c r="J14" s="73"/>
      <c r="K14" s="73"/>
      <c r="L14" s="73"/>
      <c r="M14" s="73"/>
      <c r="N14" s="346" t="s">
        <v>38</v>
      </c>
      <c r="O14" s="347"/>
      <c r="P14" s="220">
        <v>5</v>
      </c>
      <c r="Q14" s="221">
        <f>Q6+Q7+Q8+Q9+Q10</f>
        <v>250000</v>
      </c>
      <c r="R14" s="221">
        <v>0</v>
      </c>
      <c r="S14" s="222">
        <f>Q14+R14</f>
        <v>250000</v>
      </c>
    </row>
    <row r="15" spans="1:20" ht="15.75" thickTop="1">
      <c r="A15" s="73"/>
      <c r="B15" s="73"/>
      <c r="C15" s="73"/>
      <c r="D15" s="73"/>
      <c r="E15" s="73"/>
      <c r="F15" s="73"/>
      <c r="G15" s="73"/>
      <c r="H15" s="155"/>
      <c r="I15" s="73"/>
      <c r="J15" s="73"/>
      <c r="K15" s="73"/>
      <c r="L15" s="73"/>
      <c r="M15" s="73"/>
      <c r="N15" s="73"/>
      <c r="O15" s="73"/>
      <c r="P15" s="73"/>
      <c r="Q15" s="73"/>
      <c r="R15" s="73"/>
      <c r="S15" s="73"/>
    </row>
  </sheetData>
  <mergeCells count="21">
    <mergeCell ref="B3:B4"/>
    <mergeCell ref="C3:C4"/>
    <mergeCell ref="D3:D4"/>
    <mergeCell ref="E3:E4"/>
    <mergeCell ref="A1:T1"/>
    <mergeCell ref="M3:N3"/>
    <mergeCell ref="O3:P3"/>
    <mergeCell ref="Q3:R3"/>
    <mergeCell ref="S3:S4"/>
    <mergeCell ref="L3:L4"/>
    <mergeCell ref="F3:F4"/>
    <mergeCell ref="G3:G4"/>
    <mergeCell ref="H3:H4"/>
    <mergeCell ref="I3:I4"/>
    <mergeCell ref="J3:K3"/>
    <mergeCell ref="A3:A4"/>
    <mergeCell ref="N12:O13"/>
    <mergeCell ref="P12:P13"/>
    <mergeCell ref="Q12:R12"/>
    <mergeCell ref="S12:S13"/>
    <mergeCell ref="N14:O14"/>
  </mergeCells>
  <pageMargins left="0.70866141732283472" right="0.70866141732283472" top="0.74803149606299213" bottom="0.74803149606299213" header="0.31496062992125984" footer="0.31496062992125984"/>
  <pageSetup paperSize="9" scale="27"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opLeftCell="F10" zoomScaleNormal="100" workbookViewId="0">
      <selection activeCell="E17" sqref="E17"/>
    </sheetView>
  </sheetViews>
  <sheetFormatPr defaultColWidth="9.140625" defaultRowHeight="15"/>
  <cols>
    <col min="1" max="1" width="7.28515625" style="6" customWidth="1"/>
    <col min="2" max="2" width="13.5703125" style="6" customWidth="1"/>
    <col min="3" max="3" width="84.140625" style="6" customWidth="1"/>
    <col min="4" max="4" width="20" style="6" customWidth="1"/>
    <col min="5" max="5" width="52" style="6" customWidth="1"/>
    <col min="6" max="6" width="19.42578125" style="6" customWidth="1"/>
    <col min="7" max="7" width="18.140625" style="6" customWidth="1"/>
    <col min="8" max="8" width="75.28515625" style="6" customWidth="1"/>
    <col min="9" max="9" width="30" style="6" customWidth="1"/>
    <col min="10" max="10" width="20.85546875" style="6" customWidth="1"/>
    <col min="11" max="11" width="13.28515625" style="7" customWidth="1"/>
    <col min="12" max="12" width="16.42578125" style="6" customWidth="1"/>
    <col min="13" max="13" width="12.140625" style="7" customWidth="1"/>
    <col min="14" max="14" width="15.7109375" style="7" customWidth="1"/>
    <col min="15" max="15" width="14.85546875" style="7" bestFit="1" customWidth="1"/>
    <col min="16" max="16" width="12.140625" style="7" customWidth="1"/>
    <col min="17" max="17" width="14.7109375" style="6" customWidth="1"/>
    <col min="18" max="18" width="14.5703125" style="6" customWidth="1"/>
    <col min="19" max="19" width="23" style="6" customWidth="1"/>
    <col min="20" max="20" width="18.140625" style="6" customWidth="1"/>
    <col min="21" max="16384" width="9.140625" style="6"/>
  </cols>
  <sheetData>
    <row r="1" spans="1:20" ht="15.75">
      <c r="A1" s="351" t="s">
        <v>795</v>
      </c>
      <c r="B1" s="351"/>
      <c r="C1" s="351"/>
      <c r="D1" s="351"/>
      <c r="E1" s="351"/>
      <c r="F1" s="351"/>
      <c r="G1" s="351"/>
      <c r="H1" s="351"/>
      <c r="I1" s="351"/>
      <c r="J1" s="351"/>
      <c r="K1" s="352"/>
      <c r="L1" s="352"/>
      <c r="M1" s="352"/>
      <c r="N1" s="352"/>
      <c r="O1" s="352"/>
      <c r="P1" s="352"/>
      <c r="Q1" s="352"/>
      <c r="R1" s="352"/>
      <c r="S1" s="352"/>
      <c r="T1" s="352"/>
    </row>
    <row r="3" spans="1:20" ht="42.75" customHeight="1">
      <c r="A3" s="353" t="s">
        <v>0</v>
      </c>
      <c r="B3" s="353" t="s">
        <v>1</v>
      </c>
      <c r="C3" s="353" t="s">
        <v>2</v>
      </c>
      <c r="D3" s="353" t="s">
        <v>3</v>
      </c>
      <c r="E3" s="353" t="s">
        <v>4</v>
      </c>
      <c r="F3" s="353" t="s">
        <v>5</v>
      </c>
      <c r="G3" s="353" t="s">
        <v>6</v>
      </c>
      <c r="H3" s="353" t="s">
        <v>7</v>
      </c>
      <c r="I3" s="353" t="s">
        <v>8</v>
      </c>
      <c r="J3" s="355" t="s">
        <v>9</v>
      </c>
      <c r="K3" s="356"/>
      <c r="L3" s="353" t="s">
        <v>10</v>
      </c>
      <c r="M3" s="357" t="s">
        <v>11</v>
      </c>
      <c r="N3" s="358"/>
      <c r="O3" s="355" t="s">
        <v>12</v>
      </c>
      <c r="P3" s="356"/>
      <c r="Q3" s="359" t="s">
        <v>13</v>
      </c>
      <c r="R3" s="359"/>
      <c r="S3" s="360" t="s">
        <v>14</v>
      </c>
    </row>
    <row r="4" spans="1:20">
      <c r="A4" s="354"/>
      <c r="B4" s="354"/>
      <c r="C4" s="354"/>
      <c r="D4" s="354"/>
      <c r="E4" s="354"/>
      <c r="F4" s="354"/>
      <c r="G4" s="354"/>
      <c r="H4" s="354"/>
      <c r="I4" s="354"/>
      <c r="J4" s="121" t="s">
        <v>15</v>
      </c>
      <c r="K4" s="122" t="s">
        <v>16</v>
      </c>
      <c r="L4" s="354"/>
      <c r="M4" s="143">
        <v>2022</v>
      </c>
      <c r="N4" s="143">
        <v>2023</v>
      </c>
      <c r="O4" s="143">
        <v>2022</v>
      </c>
      <c r="P4" s="143">
        <v>2023</v>
      </c>
      <c r="Q4" s="143">
        <v>2022</v>
      </c>
      <c r="R4" s="143">
        <v>2023</v>
      </c>
      <c r="S4" s="361"/>
    </row>
    <row r="5" spans="1:20" ht="18" customHeight="1">
      <c r="A5" s="118" t="s">
        <v>17</v>
      </c>
      <c r="B5" s="117" t="s">
        <v>18</v>
      </c>
      <c r="C5" s="118" t="s">
        <v>19</v>
      </c>
      <c r="D5" s="118" t="s">
        <v>20</v>
      </c>
      <c r="E5" s="118" t="s">
        <v>21</v>
      </c>
      <c r="F5" s="118" t="s">
        <v>22</v>
      </c>
      <c r="G5" s="123" t="s">
        <v>23</v>
      </c>
      <c r="H5" s="118" t="s">
        <v>24</v>
      </c>
      <c r="I5" s="118" t="s">
        <v>25</v>
      </c>
      <c r="J5" s="118" t="s">
        <v>26</v>
      </c>
      <c r="K5" s="119" t="s">
        <v>27</v>
      </c>
      <c r="L5" s="118" t="s">
        <v>28</v>
      </c>
      <c r="M5" s="118" t="s">
        <v>29</v>
      </c>
      <c r="N5" s="118" t="s">
        <v>30</v>
      </c>
      <c r="O5" s="118" t="s">
        <v>31</v>
      </c>
      <c r="P5" s="118" t="s">
        <v>32</v>
      </c>
      <c r="Q5" s="118" t="s">
        <v>33</v>
      </c>
      <c r="R5" s="118" t="s">
        <v>34</v>
      </c>
      <c r="S5" s="120" t="s">
        <v>35</v>
      </c>
    </row>
    <row r="6" spans="1:20" s="116" customFormat="1" ht="276.75" customHeight="1">
      <c r="A6" s="185">
        <v>1</v>
      </c>
      <c r="B6" s="185" t="s">
        <v>72</v>
      </c>
      <c r="C6" s="185" t="s">
        <v>623</v>
      </c>
      <c r="D6" s="185" t="s">
        <v>434</v>
      </c>
      <c r="E6" s="185" t="s">
        <v>435</v>
      </c>
      <c r="F6" s="186" t="s">
        <v>212</v>
      </c>
      <c r="G6" s="199" t="s">
        <v>436</v>
      </c>
      <c r="H6" s="185" t="s">
        <v>437</v>
      </c>
      <c r="I6" s="186" t="s">
        <v>777</v>
      </c>
      <c r="J6" s="186" t="s">
        <v>438</v>
      </c>
      <c r="K6" s="186" t="s">
        <v>439</v>
      </c>
      <c r="L6" s="186" t="s">
        <v>622</v>
      </c>
      <c r="M6" s="185" t="s">
        <v>64</v>
      </c>
      <c r="N6" s="185" t="s">
        <v>66</v>
      </c>
      <c r="O6" s="201">
        <v>73000</v>
      </c>
      <c r="P6" s="202">
        <v>0</v>
      </c>
      <c r="Q6" s="201">
        <f>O6</f>
        <v>73000</v>
      </c>
      <c r="R6" s="202">
        <v>0</v>
      </c>
      <c r="S6" s="186" t="s">
        <v>621</v>
      </c>
    </row>
    <row r="7" spans="1:20" ht="408" customHeight="1">
      <c r="A7" s="185">
        <v>2</v>
      </c>
      <c r="B7" s="186" t="s">
        <v>59</v>
      </c>
      <c r="C7" s="186" t="s">
        <v>636</v>
      </c>
      <c r="D7" s="186" t="s">
        <v>60</v>
      </c>
      <c r="E7" s="186" t="s">
        <v>440</v>
      </c>
      <c r="F7" s="186" t="s">
        <v>212</v>
      </c>
      <c r="G7" s="200" t="s">
        <v>441</v>
      </c>
      <c r="H7" s="186" t="s">
        <v>625</v>
      </c>
      <c r="I7" s="185" t="s">
        <v>624</v>
      </c>
      <c r="J7" s="186" t="s">
        <v>442</v>
      </c>
      <c r="K7" s="185">
        <v>2</v>
      </c>
      <c r="L7" s="187" t="s">
        <v>443</v>
      </c>
      <c r="M7" s="185" t="s">
        <v>64</v>
      </c>
      <c r="N7" s="185" t="s">
        <v>66</v>
      </c>
      <c r="O7" s="201">
        <v>22000</v>
      </c>
      <c r="P7" s="202">
        <v>0</v>
      </c>
      <c r="Q7" s="201">
        <f>O7</f>
        <v>22000</v>
      </c>
      <c r="R7" s="202">
        <v>0</v>
      </c>
      <c r="S7" s="186" t="s">
        <v>621</v>
      </c>
    </row>
    <row r="8" spans="1:20" ht="255">
      <c r="A8" s="185">
        <v>3</v>
      </c>
      <c r="B8" s="186" t="s">
        <v>59</v>
      </c>
      <c r="C8" s="186" t="s">
        <v>637</v>
      </c>
      <c r="D8" s="186" t="s">
        <v>444</v>
      </c>
      <c r="E8" s="186" t="s">
        <v>445</v>
      </c>
      <c r="F8" s="186" t="s">
        <v>212</v>
      </c>
      <c r="G8" s="200" t="s">
        <v>446</v>
      </c>
      <c r="H8" s="186" t="s">
        <v>447</v>
      </c>
      <c r="I8" s="186" t="s">
        <v>626</v>
      </c>
      <c r="J8" s="186" t="s">
        <v>448</v>
      </c>
      <c r="K8" s="186">
        <v>6</v>
      </c>
      <c r="L8" s="186" t="s">
        <v>449</v>
      </c>
      <c r="M8" s="185" t="s">
        <v>64</v>
      </c>
      <c r="N8" s="185" t="s">
        <v>66</v>
      </c>
      <c r="O8" s="201">
        <v>24000</v>
      </c>
      <c r="P8" s="202">
        <v>0</v>
      </c>
      <c r="Q8" s="201">
        <f>O8</f>
        <v>24000</v>
      </c>
      <c r="R8" s="202">
        <v>0</v>
      </c>
      <c r="S8" s="186" t="s">
        <v>621</v>
      </c>
    </row>
    <row r="9" spans="1:20" s="116" customFormat="1" ht="267.75" customHeight="1">
      <c r="A9" s="185">
        <v>4</v>
      </c>
      <c r="B9" s="186" t="s">
        <v>59</v>
      </c>
      <c r="C9" s="186" t="s">
        <v>790</v>
      </c>
      <c r="D9" s="186" t="s">
        <v>450</v>
      </c>
      <c r="E9" s="186" t="s">
        <v>451</v>
      </c>
      <c r="F9" s="186" t="s">
        <v>212</v>
      </c>
      <c r="G9" s="200" t="s">
        <v>452</v>
      </c>
      <c r="H9" s="186" t="s">
        <v>453</v>
      </c>
      <c r="I9" s="186" t="s">
        <v>638</v>
      </c>
      <c r="J9" s="186" t="s">
        <v>454</v>
      </c>
      <c r="K9" s="185" t="s">
        <v>455</v>
      </c>
      <c r="L9" s="186" t="s">
        <v>456</v>
      </c>
      <c r="M9" s="185" t="s">
        <v>64</v>
      </c>
      <c r="N9" s="185" t="s">
        <v>66</v>
      </c>
      <c r="O9" s="201">
        <v>5000</v>
      </c>
      <c r="P9" s="202">
        <v>0</v>
      </c>
      <c r="Q9" s="201">
        <f>O9</f>
        <v>5000</v>
      </c>
      <c r="R9" s="202">
        <v>0</v>
      </c>
      <c r="S9" s="186" t="s">
        <v>621</v>
      </c>
    </row>
    <row r="10" spans="1:20" ht="298.5" customHeight="1">
      <c r="A10" s="185">
        <v>5</v>
      </c>
      <c r="B10" s="186" t="s">
        <v>59</v>
      </c>
      <c r="C10" s="186" t="s">
        <v>639</v>
      </c>
      <c r="D10" s="186" t="s">
        <v>457</v>
      </c>
      <c r="E10" s="186" t="s">
        <v>640</v>
      </c>
      <c r="F10" s="186" t="s">
        <v>212</v>
      </c>
      <c r="G10" s="200" t="s">
        <v>458</v>
      </c>
      <c r="H10" s="186" t="s">
        <v>459</v>
      </c>
      <c r="I10" s="186" t="s">
        <v>460</v>
      </c>
      <c r="J10" s="186" t="s">
        <v>641</v>
      </c>
      <c r="K10" s="185">
        <v>50</v>
      </c>
      <c r="L10" s="186" t="s">
        <v>456</v>
      </c>
      <c r="M10" s="185" t="s">
        <v>64</v>
      </c>
      <c r="N10" s="185" t="s">
        <v>66</v>
      </c>
      <c r="O10" s="201">
        <v>0</v>
      </c>
      <c r="P10" s="202">
        <v>0</v>
      </c>
      <c r="Q10" s="201">
        <v>0</v>
      </c>
      <c r="R10" s="202">
        <v>0</v>
      </c>
      <c r="S10" s="186" t="s">
        <v>621</v>
      </c>
    </row>
    <row r="11" spans="1:20" ht="21" customHeight="1" thickBot="1">
      <c r="A11" s="195"/>
      <c r="B11" s="196"/>
      <c r="C11" s="196"/>
      <c r="D11" s="196"/>
      <c r="E11" s="196"/>
      <c r="F11" s="196"/>
      <c r="G11" s="196"/>
      <c r="H11" s="196"/>
      <c r="I11" s="196"/>
      <c r="J11" s="196"/>
      <c r="K11" s="195"/>
      <c r="L11" s="196"/>
      <c r="M11" s="195"/>
      <c r="N11" s="195"/>
      <c r="O11" s="197"/>
      <c r="P11" s="198"/>
      <c r="Q11" s="197"/>
      <c r="R11" s="198"/>
      <c r="S11" s="196"/>
    </row>
    <row r="12" spans="1:20" ht="15.75" thickTop="1">
      <c r="A12" s="73"/>
      <c r="B12" s="73"/>
      <c r="C12" s="73"/>
      <c r="D12" s="73"/>
      <c r="E12" s="73"/>
      <c r="F12" s="73"/>
      <c r="G12" s="73"/>
      <c r="H12" s="73"/>
      <c r="I12" s="73"/>
      <c r="J12" s="73"/>
      <c r="K12" s="73"/>
      <c r="L12" s="73"/>
      <c r="M12" s="73"/>
      <c r="N12" s="336"/>
      <c r="O12" s="337"/>
      <c r="P12" s="340" t="s">
        <v>36</v>
      </c>
      <c r="Q12" s="342" t="s">
        <v>37</v>
      </c>
      <c r="R12" s="343"/>
      <c r="S12" s="349" t="s">
        <v>409</v>
      </c>
    </row>
    <row r="13" spans="1:20">
      <c r="A13" s="73"/>
      <c r="B13" s="73"/>
      <c r="C13" s="73"/>
      <c r="D13" s="73"/>
      <c r="E13" s="73"/>
      <c r="F13" s="73"/>
      <c r="G13" s="73"/>
      <c r="H13" s="73"/>
      <c r="I13" s="73"/>
      <c r="J13" s="73"/>
      <c r="K13" s="73"/>
      <c r="L13" s="73"/>
      <c r="M13" s="73"/>
      <c r="N13" s="338"/>
      <c r="O13" s="339"/>
      <c r="P13" s="341"/>
      <c r="Q13" s="138">
        <v>2022</v>
      </c>
      <c r="R13" s="138">
        <v>2023</v>
      </c>
      <c r="S13" s="350"/>
    </row>
    <row r="14" spans="1:20" ht="28.5" customHeight="1" thickBot="1">
      <c r="A14" s="73"/>
      <c r="B14" s="73"/>
      <c r="C14" s="73"/>
      <c r="D14" s="73"/>
      <c r="E14" s="73"/>
      <c r="F14" s="73"/>
      <c r="G14" s="73"/>
      <c r="H14" s="73"/>
      <c r="I14" s="73"/>
      <c r="J14" s="73"/>
      <c r="K14" s="73"/>
      <c r="L14" s="73"/>
      <c r="M14" s="73"/>
      <c r="N14" s="346" t="s">
        <v>38</v>
      </c>
      <c r="O14" s="347"/>
      <c r="P14" s="220">
        <v>5</v>
      </c>
      <c r="Q14" s="249">
        <f>SUM(Q6:Q9)</f>
        <v>124000</v>
      </c>
      <c r="R14" s="249">
        <v>0</v>
      </c>
      <c r="S14" s="222">
        <f>Q14+R14</f>
        <v>124000</v>
      </c>
    </row>
    <row r="15" spans="1:20" ht="15.75" thickTop="1"/>
  </sheetData>
  <mergeCells count="21">
    <mergeCell ref="A1:T1"/>
    <mergeCell ref="A3:A4"/>
    <mergeCell ref="B3:B4"/>
    <mergeCell ref="C3:C4"/>
    <mergeCell ref="D3:D4"/>
    <mergeCell ref="E3:E4"/>
    <mergeCell ref="F3:F4"/>
    <mergeCell ref="G3:G4"/>
    <mergeCell ref="H3:H4"/>
    <mergeCell ref="I3:I4"/>
    <mergeCell ref="J3:K3"/>
    <mergeCell ref="L3:L4"/>
    <mergeCell ref="M3:N3"/>
    <mergeCell ref="O3:P3"/>
    <mergeCell ref="Q3:R3"/>
    <mergeCell ref="S3:S4"/>
    <mergeCell ref="N12:O13"/>
    <mergeCell ref="N14:O14"/>
    <mergeCell ref="P12:P13"/>
    <mergeCell ref="S12:S13"/>
    <mergeCell ref="Q12:R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Zakresy nazwane</vt:lpstr>
      </vt:variant>
      <vt:variant>
        <vt:i4>2</vt:i4>
      </vt:variant>
    </vt:vector>
  </HeadingPairs>
  <TitlesOfParts>
    <vt:vector size="22" baseType="lpstr">
      <vt:lpstr>Podsumowanie</vt:lpstr>
      <vt:lpstr>SW dolnośląskiego</vt:lpstr>
      <vt:lpstr>SW kujawsko-pomorskiego</vt:lpstr>
      <vt:lpstr>SW lubelskiego</vt:lpstr>
      <vt:lpstr>SW lubuskiego</vt:lpstr>
      <vt:lpstr>SW łódzkiego</vt:lpstr>
      <vt:lpstr>SW małopolskiego</vt:lpstr>
      <vt:lpstr>SW mazowieckiego</vt:lpstr>
      <vt:lpstr>SW opolskiego</vt:lpstr>
      <vt:lpstr>SW podkarpackiego</vt:lpstr>
      <vt:lpstr>SW podlaskiego</vt:lpstr>
      <vt:lpstr>SW pomorskiego</vt:lpstr>
      <vt:lpstr>SW śląskiego</vt:lpstr>
      <vt:lpstr>SW świętokrzyskiego</vt:lpstr>
      <vt:lpstr>SW warmińsko-mazurskiego</vt:lpstr>
      <vt:lpstr>SW wielkopolskiego</vt:lpstr>
      <vt:lpstr>SW zachodniopomorskiego</vt:lpstr>
      <vt:lpstr>MRiRW</vt:lpstr>
      <vt:lpstr>ARiMR</vt:lpstr>
      <vt:lpstr>KOWR</vt:lpstr>
      <vt:lpstr>'SW łódzkiego'!Obszar_wydruku</vt:lpstr>
      <vt:lpstr>'SW małopolskiego'!Obszar_wydruku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Hubert Mucha</cp:lastModifiedBy>
  <cp:lastPrinted>2022-05-02T08:22:17Z</cp:lastPrinted>
  <dcterms:created xsi:type="dcterms:W3CDTF">2020-01-15T10:40:14Z</dcterms:created>
  <dcterms:modified xsi:type="dcterms:W3CDTF">2022-05-23T12:51:55Z</dcterms:modified>
</cp:coreProperties>
</file>